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설문조사\"/>
    </mc:Choice>
  </mc:AlternateContent>
  <xr:revisionPtr revIDLastSave="0" documentId="13_ncr:1_{B32203F7-D009-45C1-8402-2CD4A43949DC}" xr6:coauthVersionLast="47" xr6:coauthVersionMax="47" xr10:uidLastSave="{00000000-0000-0000-0000-000000000000}"/>
  <bookViews>
    <workbookView xWindow="-120" yWindow="-120" windowWidth="29040" windowHeight="15840" xr2:uid="{7B6F9F7B-1BD2-4E1E-81DB-2C8B89068085}"/>
  </bookViews>
  <sheets>
    <sheet name="Sheet1" sheetId="10" r:id="rId1"/>
    <sheet name="기본정보" sheetId="9" r:id="rId2"/>
    <sheet name="문1" sheetId="1" r:id="rId3"/>
    <sheet name="문2" sheetId="7" r:id="rId4"/>
    <sheet name="문3" sheetId="5" r:id="rId5"/>
    <sheet name="문4" sheetId="8" r:id="rId6"/>
    <sheet name="문5" sheetId="4" r:id="rId7"/>
    <sheet name="문6-1" sheetId="2" r:id="rId8"/>
    <sheet name="문6-2" sheetId="6" r:id="rId9"/>
    <sheet name="문6-3" sheetId="3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2" i="2" l="1"/>
  <c r="D4" i="2"/>
  <c r="D11" i="4"/>
  <c r="D24" i="4"/>
  <c r="D20" i="4"/>
  <c r="D16" i="4"/>
  <c r="D12" i="4" l="1"/>
  <c r="H13" i="4" s="1"/>
  <c r="F13" i="4"/>
  <c r="G13" i="4"/>
  <c r="E11" i="4"/>
  <c r="F11" i="4"/>
  <c r="G11" i="4"/>
  <c r="H11" i="4"/>
  <c r="I11" i="4"/>
  <c r="J11" i="4"/>
  <c r="D10" i="4"/>
  <c r="D4" i="4"/>
  <c r="K5" i="4" s="1"/>
  <c r="M5" i="4"/>
  <c r="I5" i="4"/>
  <c r="J5" i="4"/>
  <c r="D35" i="4"/>
  <c r="F36" i="4" s="1"/>
  <c r="F25" i="4"/>
  <c r="F21" i="4"/>
  <c r="G17" i="4"/>
  <c r="D14" i="7"/>
  <c r="E15" i="7"/>
  <c r="F15" i="7"/>
  <c r="G15" i="7"/>
  <c r="H15" i="7"/>
  <c r="I15" i="7"/>
  <c r="J15" i="7"/>
  <c r="C6" i="5"/>
  <c r="D6" i="5"/>
  <c r="E6" i="5"/>
  <c r="F6" i="5"/>
  <c r="G6" i="5"/>
  <c r="H6" i="5"/>
  <c r="I6" i="5"/>
  <c r="J6" i="5"/>
  <c r="K6" i="5"/>
  <c r="B6" i="5"/>
  <c r="D8" i="4"/>
  <c r="G9" i="4" s="1"/>
  <c r="G5" i="4"/>
  <c r="D6" i="7"/>
  <c r="D8" i="7"/>
  <c r="D10" i="7"/>
  <c r="D12" i="7"/>
  <c r="D16" i="7"/>
  <c r="D18" i="7"/>
  <c r="D20" i="7"/>
  <c r="D22" i="7"/>
  <c r="D24" i="7"/>
  <c r="D26" i="7"/>
  <c r="D4" i="7"/>
  <c r="D6" i="3"/>
  <c r="D8" i="3"/>
  <c r="D10" i="3"/>
  <c r="D12" i="3"/>
  <c r="D14" i="3"/>
  <c r="D16" i="3"/>
  <c r="D18" i="3"/>
  <c r="D20" i="3"/>
  <c r="D22" i="3"/>
  <c r="D24" i="3"/>
  <c r="D26" i="3"/>
  <c r="D28" i="3"/>
  <c r="D30" i="3"/>
  <c r="D4" i="3"/>
  <c r="D12" i="6"/>
  <c r="D30" i="6"/>
  <c r="D28" i="6"/>
  <c r="D26" i="6"/>
  <c r="D24" i="6"/>
  <c r="D22" i="6"/>
  <c r="D20" i="6"/>
  <c r="D18" i="6"/>
  <c r="D16" i="6"/>
  <c r="D14" i="6"/>
  <c r="D10" i="6"/>
  <c r="D8" i="6"/>
  <c r="D6" i="6"/>
  <c r="D4" i="6"/>
  <c r="D13" i="2"/>
  <c r="D10" i="2"/>
  <c r="D11" i="2" s="1"/>
  <c r="D8" i="2"/>
  <c r="D9" i="2" s="1"/>
  <c r="D6" i="2"/>
  <c r="D7" i="2" s="1"/>
  <c r="D5" i="2"/>
  <c r="C12" i="1"/>
  <c r="C13" i="1" s="1"/>
  <c r="C8" i="1"/>
  <c r="C9" i="1" s="1"/>
  <c r="C4" i="1"/>
  <c r="C5" i="1" s="1"/>
  <c r="B16" i="9"/>
  <c r="B17" i="9" s="1"/>
  <c r="B12" i="9"/>
  <c r="B13" i="9" s="1"/>
  <c r="B8" i="9"/>
  <c r="B9" i="9" s="1"/>
  <c r="B4" i="9"/>
  <c r="B5" i="9" s="1"/>
  <c r="D17" i="9"/>
  <c r="E17" i="9"/>
  <c r="F17" i="9"/>
  <c r="G17" i="9"/>
  <c r="H17" i="9"/>
  <c r="I17" i="9"/>
  <c r="J17" i="9"/>
  <c r="K17" i="9"/>
  <c r="L17" i="9"/>
  <c r="M17" i="9"/>
  <c r="D13" i="9"/>
  <c r="E13" i="9"/>
  <c r="F13" i="9"/>
  <c r="G13" i="9"/>
  <c r="H13" i="9"/>
  <c r="I13" i="9"/>
  <c r="J13" i="9"/>
  <c r="D5" i="9"/>
  <c r="C5" i="9"/>
  <c r="C17" i="9"/>
  <c r="C13" i="9"/>
  <c r="D9" i="9"/>
  <c r="E9" i="9"/>
  <c r="F9" i="9"/>
  <c r="G9" i="9"/>
  <c r="H9" i="9"/>
  <c r="I9" i="9"/>
  <c r="J9" i="9"/>
  <c r="K9" i="9"/>
  <c r="L9" i="9"/>
  <c r="M9" i="9"/>
  <c r="N9" i="9"/>
  <c r="O9" i="9"/>
  <c r="P9" i="9"/>
  <c r="C9" i="9"/>
  <c r="E13" i="1"/>
  <c r="F13" i="1"/>
  <c r="G13" i="1"/>
  <c r="H13" i="1"/>
  <c r="I13" i="1"/>
  <c r="D13" i="1"/>
  <c r="E9" i="1"/>
  <c r="F9" i="1"/>
  <c r="G9" i="1"/>
  <c r="D9" i="1"/>
  <c r="G5" i="1"/>
  <c r="E5" i="1"/>
  <c r="F5" i="1"/>
  <c r="D5" i="1"/>
  <c r="F13" i="2"/>
  <c r="G13" i="2"/>
  <c r="H13" i="2"/>
  <c r="I13" i="2"/>
  <c r="F11" i="2"/>
  <c r="G11" i="2"/>
  <c r="H11" i="2"/>
  <c r="I11" i="2"/>
  <c r="F9" i="2"/>
  <c r="G9" i="2"/>
  <c r="H9" i="2"/>
  <c r="I9" i="2"/>
  <c r="F7" i="2"/>
  <c r="G7" i="2"/>
  <c r="H7" i="2"/>
  <c r="I7" i="2"/>
  <c r="I5" i="2"/>
  <c r="F5" i="2"/>
  <c r="G5" i="2"/>
  <c r="H5" i="2"/>
  <c r="E13" i="2"/>
  <c r="E11" i="2"/>
  <c r="E9" i="2"/>
  <c r="E7" i="2"/>
  <c r="E5" i="2"/>
  <c r="F31" i="6"/>
  <c r="G31" i="6"/>
  <c r="H31" i="6"/>
  <c r="I31" i="6"/>
  <c r="J31" i="6"/>
  <c r="F29" i="6"/>
  <c r="G29" i="6"/>
  <c r="H29" i="6"/>
  <c r="I29" i="6"/>
  <c r="J29" i="6"/>
  <c r="F27" i="6"/>
  <c r="G27" i="6"/>
  <c r="H27" i="6"/>
  <c r="I27" i="6"/>
  <c r="J27" i="6"/>
  <c r="F25" i="6"/>
  <c r="G25" i="6"/>
  <c r="H25" i="6"/>
  <c r="I25" i="6"/>
  <c r="J25" i="6"/>
  <c r="F23" i="6"/>
  <c r="G23" i="6"/>
  <c r="H23" i="6"/>
  <c r="I23" i="6"/>
  <c r="J23" i="6"/>
  <c r="F21" i="6"/>
  <c r="G21" i="6"/>
  <c r="H21" i="6"/>
  <c r="I21" i="6"/>
  <c r="J21" i="6"/>
  <c r="J19" i="6"/>
  <c r="F19" i="6"/>
  <c r="G19" i="6"/>
  <c r="H19" i="6"/>
  <c r="I19" i="6"/>
  <c r="F17" i="6"/>
  <c r="G17" i="6"/>
  <c r="H17" i="6"/>
  <c r="I17" i="6"/>
  <c r="J17" i="6"/>
  <c r="F15" i="6"/>
  <c r="G15" i="6"/>
  <c r="H15" i="6"/>
  <c r="I15" i="6"/>
  <c r="J15" i="6"/>
  <c r="F13" i="6"/>
  <c r="G13" i="6"/>
  <c r="H13" i="6"/>
  <c r="I13" i="6"/>
  <c r="J13" i="6"/>
  <c r="F11" i="6"/>
  <c r="G11" i="6"/>
  <c r="H11" i="6"/>
  <c r="I11" i="6"/>
  <c r="J11" i="6"/>
  <c r="F9" i="6"/>
  <c r="G9" i="6"/>
  <c r="H9" i="6"/>
  <c r="I9" i="6"/>
  <c r="J9" i="6"/>
  <c r="F7" i="6"/>
  <c r="G7" i="6"/>
  <c r="H7" i="6"/>
  <c r="I7" i="6"/>
  <c r="J7" i="6"/>
  <c r="F5" i="6"/>
  <c r="G5" i="6"/>
  <c r="H5" i="6"/>
  <c r="I5" i="6"/>
  <c r="J5" i="6"/>
  <c r="E31" i="6"/>
  <c r="E29" i="6"/>
  <c r="E27" i="6"/>
  <c r="E25" i="6"/>
  <c r="E23" i="6"/>
  <c r="E21" i="6"/>
  <c r="E19" i="6"/>
  <c r="E17" i="6"/>
  <c r="E15" i="6"/>
  <c r="E13" i="6"/>
  <c r="E11" i="6"/>
  <c r="E9" i="6"/>
  <c r="E7" i="6"/>
  <c r="E5" i="6"/>
  <c r="F29" i="3"/>
  <c r="G29" i="3"/>
  <c r="H29" i="3"/>
  <c r="I29" i="3"/>
  <c r="J29" i="3"/>
  <c r="F27" i="3"/>
  <c r="G27" i="3"/>
  <c r="H27" i="3"/>
  <c r="I27" i="3"/>
  <c r="J27" i="3"/>
  <c r="F25" i="3"/>
  <c r="G25" i="3"/>
  <c r="H25" i="3"/>
  <c r="I25" i="3"/>
  <c r="J25" i="3"/>
  <c r="F23" i="3"/>
  <c r="G23" i="3"/>
  <c r="H23" i="3"/>
  <c r="I23" i="3"/>
  <c r="J23" i="3"/>
  <c r="F21" i="3"/>
  <c r="G21" i="3"/>
  <c r="H21" i="3"/>
  <c r="I21" i="3"/>
  <c r="J21" i="3"/>
  <c r="F19" i="3"/>
  <c r="G19" i="3"/>
  <c r="H19" i="3"/>
  <c r="I19" i="3"/>
  <c r="J19" i="3"/>
  <c r="F17" i="3"/>
  <c r="G17" i="3"/>
  <c r="H17" i="3"/>
  <c r="I17" i="3"/>
  <c r="J17" i="3"/>
  <c r="F15" i="3"/>
  <c r="G15" i="3"/>
  <c r="H15" i="3"/>
  <c r="I15" i="3"/>
  <c r="J15" i="3"/>
  <c r="F31" i="3"/>
  <c r="G31" i="3"/>
  <c r="H31" i="3"/>
  <c r="I31" i="3"/>
  <c r="J31" i="3"/>
  <c r="F13" i="3"/>
  <c r="G13" i="3"/>
  <c r="H13" i="3"/>
  <c r="I13" i="3"/>
  <c r="J13" i="3"/>
  <c r="F11" i="3"/>
  <c r="G11" i="3"/>
  <c r="H11" i="3"/>
  <c r="I11" i="3"/>
  <c r="J11" i="3"/>
  <c r="F9" i="3"/>
  <c r="G9" i="3"/>
  <c r="H9" i="3"/>
  <c r="I9" i="3"/>
  <c r="J9" i="3"/>
  <c r="F5" i="3"/>
  <c r="G5" i="3"/>
  <c r="H5" i="3"/>
  <c r="I5" i="3"/>
  <c r="F7" i="3"/>
  <c r="G7" i="3"/>
  <c r="H7" i="3"/>
  <c r="I7" i="3"/>
  <c r="J7" i="3"/>
  <c r="E31" i="3"/>
  <c r="E29" i="3"/>
  <c r="E27" i="3"/>
  <c r="E25" i="3"/>
  <c r="E23" i="3"/>
  <c r="E21" i="3"/>
  <c r="E19" i="3"/>
  <c r="E17" i="3"/>
  <c r="E15" i="3"/>
  <c r="E13" i="3"/>
  <c r="E11" i="3"/>
  <c r="E9" i="3"/>
  <c r="E7" i="3"/>
  <c r="E5" i="3"/>
  <c r="J17" i="7"/>
  <c r="F17" i="7"/>
  <c r="G17" i="7"/>
  <c r="H17" i="7"/>
  <c r="I17" i="7"/>
  <c r="F19" i="7"/>
  <c r="G19" i="7"/>
  <c r="H19" i="7"/>
  <c r="I19" i="7"/>
  <c r="J19" i="7"/>
  <c r="F21" i="7"/>
  <c r="G21" i="7"/>
  <c r="H21" i="7"/>
  <c r="I21" i="7"/>
  <c r="J21" i="7"/>
  <c r="F27" i="7"/>
  <c r="G27" i="7"/>
  <c r="H27" i="7"/>
  <c r="I27" i="7"/>
  <c r="J27" i="7"/>
  <c r="F25" i="7"/>
  <c r="G25" i="7"/>
  <c r="H25" i="7"/>
  <c r="I25" i="7"/>
  <c r="J25" i="7"/>
  <c r="J23" i="7"/>
  <c r="F23" i="7"/>
  <c r="G23" i="7"/>
  <c r="H23" i="7"/>
  <c r="I23" i="7"/>
  <c r="E27" i="7"/>
  <c r="E25" i="7"/>
  <c r="E23" i="7"/>
  <c r="E21" i="7"/>
  <c r="E19" i="7"/>
  <c r="E17" i="7"/>
  <c r="F13" i="7"/>
  <c r="G13" i="7"/>
  <c r="H13" i="7"/>
  <c r="I13" i="7"/>
  <c r="J13" i="7"/>
  <c r="E13" i="7"/>
  <c r="F11" i="7"/>
  <c r="G11" i="7"/>
  <c r="H11" i="7"/>
  <c r="I11" i="7"/>
  <c r="J11" i="7"/>
  <c r="E11" i="7"/>
  <c r="F9" i="7"/>
  <c r="G9" i="7"/>
  <c r="H9" i="7"/>
  <c r="I9" i="7"/>
  <c r="J9" i="7"/>
  <c r="E9" i="7"/>
  <c r="F7" i="7"/>
  <c r="G7" i="7"/>
  <c r="H7" i="7"/>
  <c r="I7" i="7"/>
  <c r="J7" i="7"/>
  <c r="E7" i="7"/>
  <c r="F5" i="7"/>
  <c r="G5" i="7"/>
  <c r="H5" i="7"/>
  <c r="I5" i="7"/>
  <c r="J5" i="7"/>
  <c r="E5" i="7"/>
  <c r="D31" i="3" l="1"/>
  <c r="D29" i="3"/>
  <c r="D27" i="3"/>
  <c r="D23" i="3"/>
  <c r="D21" i="3"/>
  <c r="D19" i="3"/>
  <c r="D17" i="3"/>
  <c r="D15" i="3"/>
  <c r="D9" i="3"/>
  <c r="D31" i="6"/>
  <c r="D29" i="6"/>
  <c r="D27" i="6"/>
  <c r="D25" i="6"/>
  <c r="D23" i="6"/>
  <c r="D21" i="6"/>
  <c r="D19" i="6"/>
  <c r="D17" i="6"/>
  <c r="D15" i="6"/>
  <c r="D13" i="6"/>
  <c r="D11" i="6"/>
  <c r="D9" i="6"/>
  <c r="D7" i="6"/>
  <c r="D5" i="6"/>
  <c r="K25" i="4"/>
  <c r="K21" i="4"/>
  <c r="K17" i="4"/>
  <c r="D13" i="4"/>
  <c r="E13" i="4"/>
  <c r="J13" i="4"/>
  <c r="I13" i="4"/>
  <c r="H5" i="4"/>
  <c r="D5" i="4"/>
  <c r="L5" i="4"/>
  <c r="D15" i="7"/>
  <c r="D25" i="3"/>
  <c r="G21" i="4"/>
  <c r="H21" i="4"/>
  <c r="G36" i="4"/>
  <c r="H36" i="4"/>
  <c r="G25" i="4"/>
  <c r="H17" i="4"/>
  <c r="H25" i="4"/>
  <c r="I36" i="4"/>
  <c r="D36" i="4"/>
  <c r="J36" i="4"/>
  <c r="E36" i="4"/>
  <c r="I25" i="4"/>
  <c r="D25" i="4"/>
  <c r="J25" i="4"/>
  <c r="E25" i="4"/>
  <c r="I21" i="4"/>
  <c r="D21" i="4"/>
  <c r="J21" i="4"/>
  <c r="E21" i="4"/>
  <c r="I17" i="4"/>
  <c r="D17" i="4"/>
  <c r="J17" i="4"/>
  <c r="E17" i="4"/>
  <c r="F17" i="4"/>
  <c r="E9" i="4"/>
  <c r="J9" i="4"/>
  <c r="I9" i="4"/>
  <c r="F9" i="4"/>
  <c r="D7" i="7"/>
  <c r="D11" i="7"/>
  <c r="D21" i="7"/>
  <c r="D5" i="3"/>
  <c r="D7" i="3"/>
  <c r="D9" i="4"/>
  <c r="D17" i="7"/>
  <c r="D13" i="3"/>
  <c r="H9" i="4"/>
  <c r="D11" i="3"/>
  <c r="D19" i="7"/>
  <c r="F5" i="4"/>
  <c r="D23" i="7"/>
  <c r="D25" i="7"/>
  <c r="E5" i="4"/>
  <c r="D5" i="7"/>
  <c r="D9" i="7"/>
  <c r="D13" i="7"/>
  <c r="D27" i="7"/>
</calcChain>
</file>

<file path=xl/sharedStrings.xml><?xml version="1.0" encoding="utf-8"?>
<sst xmlns="http://schemas.openxmlformats.org/spreadsheetml/2006/main" count="256" uniqueCount="197">
  <si>
    <t>예</t>
    <phoneticPr fontId="1" type="noConversion"/>
  </si>
  <si>
    <t>문1-1)</t>
    <phoneticPr fontId="1" type="noConversion"/>
  </si>
  <si>
    <t>문1-2)</t>
    <phoneticPr fontId="1" type="noConversion"/>
  </si>
  <si>
    <t>문1-3)</t>
    <phoneticPr fontId="1" type="noConversion"/>
  </si>
  <si>
    <t>우리 도서관에서 책을 빌려 보신 적이 있나요?</t>
    <phoneticPr fontId="1" type="noConversion"/>
  </si>
  <si>
    <t>우리 도서관에서 프로그램이나 행사에 참석해보신 적이 있나요?</t>
    <phoneticPr fontId="1" type="noConversion"/>
  </si>
  <si>
    <t>매우그렇다</t>
    <phoneticPr fontId="1" type="noConversion"/>
  </si>
  <si>
    <t>그런편이다</t>
    <phoneticPr fontId="1" type="noConversion"/>
  </si>
  <si>
    <t>아니오</t>
    <phoneticPr fontId="1" type="noConversion"/>
  </si>
  <si>
    <t>들어본 적 없음</t>
    <phoneticPr fontId="1" type="noConversion"/>
  </si>
  <si>
    <t>알지 못함</t>
    <phoneticPr fontId="1" type="noConversion"/>
  </si>
  <si>
    <t>도서,자료</t>
    <phoneticPr fontId="1" type="noConversion"/>
  </si>
  <si>
    <t>행사,강좌</t>
    <phoneticPr fontId="1" type="noConversion"/>
  </si>
  <si>
    <t>시설</t>
    <phoneticPr fontId="1" type="noConversion"/>
  </si>
  <si>
    <t>스마트도서관</t>
    <phoneticPr fontId="1" type="noConversion"/>
  </si>
  <si>
    <t>독서서비스</t>
    <phoneticPr fontId="1" type="noConversion"/>
  </si>
  <si>
    <t>무응답</t>
    <phoneticPr fontId="1" type="noConversion"/>
  </si>
  <si>
    <t>나는 도서관에서 환대받고 존중받으며 자존감과 동기를 얻는다</t>
    <phoneticPr fontId="1" type="noConversion"/>
  </si>
  <si>
    <t>나는 도서관에서 필요한 질문과 새로운 영감을 얻어 성장한다고 느낀다</t>
    <phoneticPr fontId="1" type="noConversion"/>
  </si>
  <si>
    <t>도서관에서 생각과 표현의 자유를 누린다</t>
    <phoneticPr fontId="1" type="noConversion"/>
  </si>
  <si>
    <t>나는 도서관에서 다양한 사람을 만난다</t>
    <phoneticPr fontId="1" type="noConversion"/>
  </si>
  <si>
    <t>도서관은 머물고 싶고 안전한, 나를 위한 장소다</t>
    <phoneticPr fontId="1" type="noConversion"/>
  </si>
  <si>
    <t>별로그렇지않다</t>
    <phoneticPr fontId="1" type="noConversion"/>
  </si>
  <si>
    <t>전혀그렇지않다</t>
    <phoneticPr fontId="1" type="noConversion"/>
  </si>
  <si>
    <t>항목</t>
    <phoneticPr fontId="1" type="noConversion"/>
  </si>
  <si>
    <t>항    목</t>
    <phoneticPr fontId="1" type="noConversion"/>
  </si>
  <si>
    <t>항   목</t>
    <phoneticPr fontId="1" type="noConversion"/>
  </si>
  <si>
    <t>가까운 이에게 우리 도서관을 소개할 때 꼭 알려주고 싶은 점을 꼽아보신다면?(중복선택)</t>
    <phoneticPr fontId="1" type="noConversion"/>
  </si>
  <si>
    <t>매우도움됨</t>
    <phoneticPr fontId="1" type="noConversion"/>
  </si>
  <si>
    <t>도움됨</t>
    <phoneticPr fontId="1" type="noConversion"/>
  </si>
  <si>
    <t>다소도움됨</t>
    <phoneticPr fontId="1" type="noConversion"/>
  </si>
  <si>
    <t>별로도움안됨</t>
    <phoneticPr fontId="1" type="noConversion"/>
  </si>
  <si>
    <t>전혀도움안됨</t>
    <phoneticPr fontId="1" type="noConversion"/>
  </si>
  <si>
    <t>정보를 찾고 활용하는 능력을 높이는 데</t>
    <phoneticPr fontId="1" type="noConversion"/>
  </si>
  <si>
    <t>새로운 관심사나 아이디어를 얻는 데</t>
    <phoneticPr fontId="1" type="noConversion"/>
  </si>
  <si>
    <t>교육 및 학습기회를 갖는 데</t>
    <phoneticPr fontId="1" type="noConversion"/>
  </si>
  <si>
    <t>문학과 예술에 대한 관심에</t>
    <phoneticPr fontId="1" type="noConversion"/>
  </si>
  <si>
    <t>최신 정보기술을 이해하고 활용하는 데</t>
    <phoneticPr fontId="1" type="noConversion"/>
  </si>
  <si>
    <t>구직 활동을 위한 정보를 얻는 데</t>
    <phoneticPr fontId="1" type="noConversion"/>
  </si>
  <si>
    <t>학교 과제나 연구, 직장 업무를 수행하는 데</t>
    <phoneticPr fontId="1" type="noConversion"/>
  </si>
  <si>
    <t>지역사회와 이웃들을 알아가는 데</t>
    <phoneticPr fontId="1" type="noConversion"/>
  </si>
  <si>
    <t>사회문제에 관심을 갖고 참여하는 데</t>
    <phoneticPr fontId="1" type="noConversion"/>
  </si>
  <si>
    <t>건강과 삶의 질을 위한 정보를 얻는 데</t>
    <phoneticPr fontId="1" type="noConversion"/>
  </si>
  <si>
    <t>여행이나 휴가 관련하여</t>
    <phoneticPr fontId="1" type="noConversion"/>
  </si>
  <si>
    <t>가사일, 자녀 양육, 교육문제에</t>
    <phoneticPr fontId="1" type="noConversion"/>
  </si>
  <si>
    <t>가족들과 함께하는 시간을 갖는 데</t>
    <phoneticPr fontId="1" type="noConversion"/>
  </si>
  <si>
    <t>주택, 소비, 가계, 법률문제 등의 해결에</t>
    <phoneticPr fontId="1" type="noConversion"/>
  </si>
  <si>
    <t>기여함</t>
    <phoneticPr fontId="1" type="noConversion"/>
  </si>
  <si>
    <t>모두를 위한 양질의 평생학습</t>
    <phoneticPr fontId="1" type="noConversion"/>
  </si>
  <si>
    <t>지역사회 활성화와 공동체 복원</t>
    <phoneticPr fontId="1" type="noConversion"/>
  </si>
  <si>
    <t>인간의 존엄성을 유지하는 기본 권리로서 인권의 보호</t>
    <phoneticPr fontId="1" type="noConversion"/>
  </si>
  <si>
    <t>시민적 권리로서 민주적 의사결정과 참여의 실현</t>
    <phoneticPr fontId="1" type="noConversion"/>
  </si>
  <si>
    <t>사회적 약자에 대한 기회제공과 사회통합</t>
    <phoneticPr fontId="1" type="noConversion"/>
  </si>
  <si>
    <t>정보불평등 개선</t>
    <phoneticPr fontId="1" type="noConversion"/>
  </si>
  <si>
    <t>모든 종류의 불평등 해소</t>
    <phoneticPr fontId="1" type="noConversion"/>
  </si>
  <si>
    <t>기후변화 대응</t>
    <phoneticPr fontId="1" type="noConversion"/>
  </si>
  <si>
    <t>문화적 다양성</t>
    <phoneticPr fontId="1" type="noConversion"/>
  </si>
  <si>
    <t>공동체의식 함양</t>
    <phoneticPr fontId="1" type="noConversion"/>
  </si>
  <si>
    <t>빈곤층 감소와 사회안전망 강화</t>
    <phoneticPr fontId="1" type="noConversion"/>
  </si>
  <si>
    <t>국제화</t>
    <phoneticPr fontId="1" type="noConversion"/>
  </si>
  <si>
    <t>지역문화 발전</t>
    <phoneticPr fontId="1" type="noConversion"/>
  </si>
  <si>
    <t>지속가능한 도시와 주거지</t>
    <phoneticPr fontId="1" type="noConversion"/>
  </si>
  <si>
    <t>매우 기여함</t>
    <phoneticPr fontId="1" type="noConversion"/>
  </si>
  <si>
    <t>다소 기여함</t>
    <phoneticPr fontId="1" type="noConversion"/>
  </si>
  <si>
    <t>보통이다</t>
    <phoneticPr fontId="1" type="noConversion"/>
  </si>
  <si>
    <t>이 도서관은 내가 찾는 신간 도서를 가지고 있다</t>
    <phoneticPr fontId="1" type="noConversion"/>
  </si>
  <si>
    <t>이 도서관은 내가 찾는 분야의 도서를 잘 갖추고 있다</t>
    <phoneticPr fontId="1" type="noConversion"/>
  </si>
  <si>
    <t>이 도서관 직원은 지식이 풍부해서 원하는 정보에 대한 문의를 할 수 있다</t>
    <phoneticPr fontId="1" type="noConversion"/>
  </si>
  <si>
    <t>이 도서관의 직원은 친절하다</t>
    <phoneticPr fontId="1" type="noConversion"/>
  </si>
  <si>
    <t>이 도서관의 시설은 관리가 잘 되어 있어 독서 및 학습에 불편함이 없다</t>
    <phoneticPr fontId="1" type="noConversion"/>
  </si>
  <si>
    <t>이 도서관은 컴퓨터, DVD 등 자료를 이용할 수 있는 장비가 잘 갖추어져 있다</t>
    <phoneticPr fontId="1" type="noConversion"/>
  </si>
  <si>
    <t>이 도서관이 진행하는 행사, 강좌에 대한 정보는 쉽게 얻을 수 있다</t>
    <phoneticPr fontId="1" type="noConversion"/>
  </si>
  <si>
    <t>이 도서관의 행사,강좌 내용이 알차 참여했거나, 참여하고 싶은 강좌가 있다</t>
    <phoneticPr fontId="1" type="noConversion"/>
  </si>
  <si>
    <t>이 도서관의 홈페이지는 신간도서, 문화행사 등 최신정보 업데이트가 빠르다</t>
    <phoneticPr fontId="1" type="noConversion"/>
  </si>
  <si>
    <t>이 도서관에 전반적으로 만족한다</t>
    <phoneticPr fontId="1" type="noConversion"/>
  </si>
  <si>
    <t>이 도서관을 지속적으로 이용할 의향이 있다</t>
    <phoneticPr fontId="1" type="noConversion"/>
  </si>
  <si>
    <t>이 도서관을 주변 사람들에게 추천할 의향이 있다</t>
    <phoneticPr fontId="1" type="noConversion"/>
  </si>
  <si>
    <t>그렇지 않은 편이다</t>
    <phoneticPr fontId="1" type="noConversion"/>
  </si>
  <si>
    <t>매우 그렇지 않다</t>
    <phoneticPr fontId="1" type="noConversion"/>
  </si>
  <si>
    <t>가정</t>
    <phoneticPr fontId="1" type="noConversion"/>
  </si>
  <si>
    <t>경제</t>
    <phoneticPr fontId="1" type="noConversion"/>
  </si>
  <si>
    <t>과학</t>
    <phoneticPr fontId="1" type="noConversion"/>
  </si>
  <si>
    <t>교육</t>
    <phoneticPr fontId="1" type="noConversion"/>
  </si>
  <si>
    <t>문학</t>
    <phoneticPr fontId="1" type="noConversion"/>
  </si>
  <si>
    <t>스포츠</t>
    <phoneticPr fontId="1" type="noConversion"/>
  </si>
  <si>
    <t>시사</t>
    <phoneticPr fontId="1" type="noConversion"/>
  </si>
  <si>
    <t>아동</t>
    <phoneticPr fontId="1" type="noConversion"/>
  </si>
  <si>
    <t>예술</t>
    <phoneticPr fontId="1" type="noConversion"/>
  </si>
  <si>
    <t>청소년</t>
    <phoneticPr fontId="1" type="noConversion"/>
  </si>
  <si>
    <t>기타</t>
    <phoneticPr fontId="1" type="noConversion"/>
  </si>
  <si>
    <t>보유도서</t>
    <phoneticPr fontId="1" type="noConversion"/>
  </si>
  <si>
    <t>문화행사</t>
    <phoneticPr fontId="1" type="noConversion"/>
  </si>
  <si>
    <t>기타의견</t>
    <phoneticPr fontId="1" type="noConversion"/>
  </si>
  <si>
    <t>문1) 먼저, 귀하의 한마음도서관 이용 경험에 대한 몇 가지 질문을 드리겠습니다.</t>
    <phoneticPr fontId="1" type="noConversion"/>
  </si>
  <si>
    <t>그외</t>
    <phoneticPr fontId="1" type="noConversion"/>
  </si>
  <si>
    <t>성별</t>
    <phoneticPr fontId="1" type="noConversion"/>
  </si>
  <si>
    <t>남</t>
    <phoneticPr fontId="1" type="noConversion"/>
  </si>
  <si>
    <t>거주지</t>
    <phoneticPr fontId="1" type="noConversion"/>
  </si>
  <si>
    <t>거창읍</t>
    <phoneticPr fontId="1" type="noConversion"/>
  </si>
  <si>
    <t>주상면</t>
    <phoneticPr fontId="1" type="noConversion"/>
  </si>
  <si>
    <t>웅양면</t>
    <phoneticPr fontId="1" type="noConversion"/>
  </si>
  <si>
    <t>고제면</t>
    <phoneticPr fontId="1" type="noConversion"/>
  </si>
  <si>
    <t>북상면</t>
    <phoneticPr fontId="1" type="noConversion"/>
  </si>
  <si>
    <t>위천면</t>
    <phoneticPr fontId="1" type="noConversion"/>
  </si>
  <si>
    <t>마리면</t>
    <phoneticPr fontId="1" type="noConversion"/>
  </si>
  <si>
    <t>남상면</t>
    <phoneticPr fontId="1" type="noConversion"/>
  </si>
  <si>
    <t>남하면</t>
    <phoneticPr fontId="1" type="noConversion"/>
  </si>
  <si>
    <t>신원면</t>
    <phoneticPr fontId="1" type="noConversion"/>
  </si>
  <si>
    <t>가조면</t>
    <phoneticPr fontId="1" type="noConversion"/>
  </si>
  <si>
    <t>가북면</t>
    <phoneticPr fontId="1" type="noConversion"/>
  </si>
  <si>
    <t>관외</t>
    <phoneticPr fontId="1" type="noConversion"/>
  </si>
  <si>
    <t>직업</t>
    <phoneticPr fontId="1" type="noConversion"/>
  </si>
  <si>
    <t>초등생</t>
    <phoneticPr fontId="1" type="noConversion"/>
  </si>
  <si>
    <t>중고생</t>
    <phoneticPr fontId="1" type="noConversion"/>
  </si>
  <si>
    <t>대학생</t>
    <phoneticPr fontId="1" type="noConversion"/>
  </si>
  <si>
    <t>주부</t>
    <phoneticPr fontId="1" type="noConversion"/>
  </si>
  <si>
    <t>자영업</t>
    <phoneticPr fontId="1" type="noConversion"/>
  </si>
  <si>
    <t>전문직</t>
    <phoneticPr fontId="1" type="noConversion"/>
  </si>
  <si>
    <t>사무직</t>
    <phoneticPr fontId="1" type="noConversion"/>
  </si>
  <si>
    <t>서비스직</t>
    <phoneticPr fontId="1" type="noConversion"/>
  </si>
  <si>
    <t>농업</t>
    <phoneticPr fontId="1" type="noConversion"/>
  </si>
  <si>
    <t>연령</t>
    <phoneticPr fontId="1" type="noConversion"/>
  </si>
  <si>
    <t>70이상</t>
    <phoneticPr fontId="1" type="noConversion"/>
  </si>
  <si>
    <t>전혀 기여하지 못함</t>
    <phoneticPr fontId="1" type="noConversion"/>
  </si>
  <si>
    <t>별로 기여하지 못함</t>
    <phoneticPr fontId="1" type="noConversion"/>
  </si>
  <si>
    <t>계</t>
    <phoneticPr fontId="1" type="noConversion"/>
  </si>
  <si>
    <t>문6-1)</t>
    <phoneticPr fontId="1" type="noConversion"/>
  </si>
  <si>
    <t>문6-2)</t>
    <phoneticPr fontId="1" type="noConversion"/>
  </si>
  <si>
    <t>문6-2) 도서관이 귀하의 삶에 어떤 면에서 어느 정도 도움이 되는지 알고 싶습니다.</t>
    <phoneticPr fontId="1" type="noConversion"/>
  </si>
  <si>
    <t xml:space="preserve">문6-3) 도서관이 아래 나열한 측면에서 지역사회에 어느 정도 기여한다고 생각하시나요? </t>
    <phoneticPr fontId="1" type="noConversion"/>
  </si>
  <si>
    <t>문6-3)</t>
    <phoneticPr fontId="1" type="noConversion"/>
  </si>
  <si>
    <t>문6-1) 귀하에게 도서관은 어떤 의미일지 궁금합니다. 아래 문항들을 보며 떠오르는 느낌을 골라 표시해 주세요.</t>
    <phoneticPr fontId="1" type="noConversion"/>
  </si>
  <si>
    <t>문2) 다음은 한마음도서관에 대한 내용입니다. 제시되는 내용을 잘 보시고, 한마음도서관을 이용하시면서 귀하께서 느끼신 점에 가장 가까운 의견을 선택해 주시기 바랍니다.</t>
    <phoneticPr fontId="1" type="noConversion"/>
  </si>
  <si>
    <t>문2-7)</t>
    <phoneticPr fontId="1" type="noConversion"/>
  </si>
  <si>
    <t>문3)</t>
    <phoneticPr fontId="1" type="noConversion"/>
  </si>
  <si>
    <t>문4) 한마음도서관의 보유도서, 문화행사, 시설 등에 관한 기타 의견 및 건의사항을 적어주시기 바랍니다.</t>
    <phoneticPr fontId="1" type="noConversion"/>
  </si>
  <si>
    <t>문4-1) 귀하가 우리 도서관의 사서나 관장이라면 꼭 시도해보고 싶으신 일이 있나요?</t>
    <phoneticPr fontId="1" type="noConversion"/>
  </si>
  <si>
    <t>스포츠파크</t>
    <phoneticPr fontId="1" type="noConversion"/>
  </si>
  <si>
    <t>수승대</t>
    <phoneticPr fontId="1" type="noConversion"/>
  </si>
  <si>
    <t>보건소</t>
    <phoneticPr fontId="1" type="noConversion"/>
  </si>
  <si>
    <t>스마트도서관 이용에 만족하시나요?</t>
    <phoneticPr fontId="1" type="noConversion"/>
  </si>
  <si>
    <t>스마트도서관은 내가 찾는 분야의 도서를 잘 갖추고 있나요?</t>
    <phoneticPr fontId="1" type="noConversion"/>
  </si>
  <si>
    <t>문5-3)</t>
    <phoneticPr fontId="1" type="noConversion"/>
  </si>
  <si>
    <t>스마트도서관 이용 시에 불편했던 사항이나 개선했으면 하는 사항이 있으면 적어주세요</t>
    <phoneticPr fontId="1" type="noConversion"/>
  </si>
  <si>
    <t>문5-7</t>
    <phoneticPr fontId="1" type="noConversion"/>
  </si>
  <si>
    <t>스마트도서관을 이용하지 않는 이유는 무엇인가요?</t>
    <phoneticPr fontId="1" type="noConversion"/>
  </si>
  <si>
    <t>원하는 도서의 부재</t>
    <phoneticPr fontId="1" type="noConversion"/>
  </si>
  <si>
    <t>이용방법의
 어려움</t>
    <phoneticPr fontId="1" type="noConversion"/>
  </si>
  <si>
    <t>한마음도서관
이용으로 
충분</t>
    <phoneticPr fontId="1" type="noConversion"/>
  </si>
  <si>
    <t>스마트도서관에 
대해 알지 못함</t>
    <phoneticPr fontId="1" type="noConversion"/>
  </si>
  <si>
    <t>승강기안전
기술원</t>
    <phoneticPr fontId="1" type="noConversion"/>
  </si>
  <si>
    <t>문5-1)</t>
    <phoneticPr fontId="1" type="noConversion"/>
  </si>
  <si>
    <t>2025년 스마트도서관에 새롭게 비치를 희망하는 도서는 무엇인가요?</t>
    <phoneticPr fontId="1" type="noConversion"/>
  </si>
  <si>
    <t>스마트도서관 이용 시 가장 불만족스러웠던 점은 무엇인가요?</t>
    <phoneticPr fontId="1" type="noConversion"/>
  </si>
  <si>
    <t>스마트도서관 이용 시 가장 만족스러웠던 점은 무엇인가요?</t>
    <phoneticPr fontId="1" type="noConversion"/>
  </si>
  <si>
    <t>문5-2</t>
    <phoneticPr fontId="1" type="noConversion"/>
  </si>
  <si>
    <t>스마트도서관을 지속적으로 이용할 의향이 있나요?</t>
    <phoneticPr fontId="1" type="noConversion"/>
  </si>
  <si>
    <t>문5-4)</t>
    <phoneticPr fontId="1" type="noConversion"/>
  </si>
  <si>
    <t>문5-5)</t>
    <phoneticPr fontId="1" type="noConversion"/>
  </si>
  <si>
    <t>문5-6)</t>
    <phoneticPr fontId="1" type="noConversion"/>
  </si>
  <si>
    <t>대출반납이
 편리</t>
    <phoneticPr fontId="1" type="noConversion"/>
  </si>
  <si>
    <t>상호대차 
이용가능</t>
    <phoneticPr fontId="1" type="noConversion"/>
  </si>
  <si>
    <t>베스트셀러</t>
    <phoneticPr fontId="1" type="noConversion"/>
  </si>
  <si>
    <t>신간도서</t>
    <phoneticPr fontId="1" type="noConversion"/>
  </si>
  <si>
    <t>교과연계도서</t>
    <phoneticPr fontId="1" type="noConversion"/>
  </si>
  <si>
    <t>아동도서</t>
    <phoneticPr fontId="1" type="noConversion"/>
  </si>
  <si>
    <t>이용 안내 
부족</t>
    <phoneticPr fontId="1" type="noConversion"/>
  </si>
  <si>
    <t>시설관리 
부족</t>
    <phoneticPr fontId="1" type="noConversion"/>
  </si>
  <si>
    <t>도서교체 
주기가 긺</t>
    <phoneticPr fontId="1" type="noConversion"/>
  </si>
  <si>
    <t>원하는 책이 
없음</t>
    <phoneticPr fontId="1" type="noConversion"/>
  </si>
  <si>
    <t>방문이 
어려운 위치</t>
    <phoneticPr fontId="1" type="noConversion"/>
  </si>
  <si>
    <t>이용시간 
제한없음</t>
    <phoneticPr fontId="1" type="noConversion"/>
  </si>
  <si>
    <t>신간도서가 
많음</t>
    <phoneticPr fontId="1" type="noConversion"/>
  </si>
  <si>
    <t>거리가 
가까움</t>
    <phoneticPr fontId="1" type="noConversion"/>
  </si>
  <si>
    <t>전문기관
추천도서</t>
    <phoneticPr fontId="1" type="noConversion"/>
  </si>
  <si>
    <t>문3) 2024년 새롭게 구입을 원하시는 정기간행물(잡지)의 분야가 있으십니까? (중복선택가능)</t>
    <phoneticPr fontId="1" type="noConversion"/>
  </si>
  <si>
    <t>· 월간정토(내용이 삶을 풍요롭게 해준다)
· 시사원정대(재밌다)
· 얼루어(20대가 흥미를 가지고 볼만한 잡지)</t>
    <phoneticPr fontId="1" type="noConversion"/>
  </si>
  <si>
    <t>· 어린이자료실에도 검색 컴퓨터 1대가 더 있으면 좋겠습니다.</t>
    <phoneticPr fontId="1" type="noConversion"/>
  </si>
  <si>
    <t>· 깨끗하고 조용하지만 간혹 떠드는 아이가 있습니다.
· 주차 시 너무 어렵습니다./ 주차시설 절대부족 / 주차장을 늘려주세요
· 도서관을 이용하는 사람만 주차시설을 이용할 수 있으면 좋겠습니다.
· 1층 분수공원 쪽 문이 여닫을 때 시끄러운 것 같습니다.
· 독서공간이 더 넓고 안락하고 상쾌하면 좋겠습니다.
· 2층에도 정수기 설치 건의하고, 사무실 내 정수기 사용가능하도록 안내 표기
· 청소년 이용 도서관이 따로 있었으면 좋겠습니다.
· 도서관을 다른 곳으로 옮기면 좋겠어요.
· 1층에 공부할 수 있는 책상이나 의자 등을 더 구비하면 좋을 것 같습니다.
· 야외에도 의자 또는 간이 테이블이 있으면 좋겠습니다.
· 열람실 알박기 예방조치를 해주세요.
· 3층 휴게실을 수면실로 이용하는 경우가 많아 개선이 필요합니다.
· 기타 만족의견</t>
    <phoneticPr fontId="1" type="noConversion"/>
  </si>
  <si>
    <t>· 도서관 앱 개발, AI 기반의 맞춤형 서비스 제공
· 1층에 테이블과 의자를 추가 비치
· 최다 도서 대여자 연말시상제도
· 책을 아이들에게 찾아주고 싶다
· 책을 더 많이 추가
· 도서정리
· 책읽기
· 책을 통한 건강동아리
· 김동식 초청
· 연령에 따른 공간 분리
· 도서관이 선정한 책 읽고 짧은 감상문 쓰면 도서상품권 주기
· 희망도서 권수를 3권으로 확대, 오래된 도서는 폐기하지 않음
· 만화책을 더 많이 출시
· 아이들을 위한 다양한 프로그램
· 거창 전체 독서이벤트를
· 독서 능력 축제
· 지하 공간을 활용할 수 있는 행사
· 제테크, 독서법, 다양한 최근의 문화트렌드를 지역주민들에게 소개
· 아이들의 행복을 위해 방방이 방
· 자유열람실의 운영 확대/시간,요일
· 공개 독서토론-그림책이나 동화책(등)을 원하는 사람이 읽을 후 함께 토론하기
· 추천도서공유(게시판 등에 추천도서 작성)
· 12시까지 자유열람실 3층 개방
· 서로 읽고 싶은 책을 모여서 같이 읽는 시간과 공간을 마련</t>
    <phoneticPr fontId="1" type="noConversion"/>
  </si>
  <si>
    <t>해당없음</t>
    <phoneticPr fontId="1" type="noConversion"/>
  </si>
  <si>
    <t>귀하께서 주로 이용하시는 스마트도서관은 어디인가요?(중복선택가능)</t>
    <phoneticPr fontId="1" type="noConversion"/>
  </si>
  <si>
    <t>계(35명)</t>
    <phoneticPr fontId="1" type="noConversion"/>
  </si>
  <si>
    <t>· 학생들과 어른들의 공간
· 책을 읽고 숙제를 하는 공간
· 휴식 공간 / 마음의 휴식공간
· 돈이 없는 사람에게도 편의를 제공하는 곳
· 편견 없고 편안하고 조용해서 아늑한 곳
· 쉼, 정보, 여유의 공간
· 경제적인 제한 없이 필요한 지식을 늘릴 수 있는 공간</t>
    <phoneticPr fontId="1" type="noConversion"/>
  </si>
  <si>
    <t>여</t>
    <phoneticPr fontId="1" type="noConversion"/>
  </si>
  <si>
    <t>문2-1)
보유도서</t>
    <phoneticPr fontId="1" type="noConversion"/>
  </si>
  <si>
    <t>문2-2)
직원</t>
    <phoneticPr fontId="1" type="noConversion"/>
  </si>
  <si>
    <t>문2-3)
시설</t>
    <phoneticPr fontId="1" type="noConversion"/>
  </si>
  <si>
    <t>문2-4)
디지털서비스</t>
    <phoneticPr fontId="1" type="noConversion"/>
  </si>
  <si>
    <t>문2-5)
행사,강좌</t>
    <phoneticPr fontId="1" type="noConversion"/>
  </si>
  <si>
    <t>문2-6)
홈페이지</t>
    <phoneticPr fontId="1" type="noConversion"/>
  </si>
  <si>
    <t>문5) 다음은 스마트도서관에 대한 내용입니다. 제시되는 내용을 잘 보시고, 스마트도서관을 이용하시면서 귀하께서 느끼신 점에 가장 가까운 의견을 선택해 주시기 바랍니다.
       (없다면 문 5-7로 이동)</t>
    <phoneticPr fontId="1" type="noConversion"/>
  </si>
  <si>
    <t>· 홍보를 더 하면 좋겠습니다. 관심이 없으면 알기 어렵습니다.
· 그림, 가죽공예, 바느질 등 무료 강좌를 지속적으로 해주세요.
· 우리나라 독립운동사 관련 인물탐구 시리즈를 기획해 전문가를 통한 강연이 있었으면 좋겠습니다.
  (알려지지 않은 여성 독립운동가 등)
· 작가초청 및 횟수가 2회 이상인 독서프로그램이 자주 있으면 좋겠습니다.
· 금융, 경제, 사회문화, 문학, 글쓰기 강좌 개설
· 거창지역 출신 작가 발굴 및 작가와의 만남
· 문화행사할 때 지역 특산품 견학을 함께 했으면 합니다.
· 본인이 읽고 싶고 함께 모여 꾸준히 읽는 모임이 있으면 좋겠습니다.
· 기타 만족의견</t>
    <phoneticPr fontId="1" type="noConversion"/>
  </si>
  <si>
    <t>· 다소 느린 시스템, 스마트하지 않은 UI, UX, 부족한 기능
· 더 많은 책이 있으면 좋겠습니다.
· 수승대 부스의 불이 계속 꺼져서 왔다갔다 해야 합니다
· 책이 더 다양했으면 좋겠습니다.
· 남상면 어울림마을에 설치를 원합니다.</t>
    <phoneticPr fontId="1" type="noConversion"/>
  </si>
  <si>
    <t>· 생일엔 마라탕2 구입해주세요.
· 웹툰, 장르소설 더 많이 넣어주세요.
· 희망도서를 3권으로 하고 빠른 배치를 희망합니다.
· 희망도서 월 가능수량을 늘리면 좋겠습니다.
· 신간도서 많이 부탁합니다.
· 원하는 책 중에 과학책이 부족합니다.
· 빠르게 바뀌는 트렌드에 맞는 신간 작법서가 없어요.
· 대학교 교재 같은 경우는 없는 도서가 몇 개 있습니다. 
  대학교와 상호대차는 아니더라도 전자적으로 접근 대여할 수 있으면 좋겠습니다.
· 좀 더 많은 책을 구비해주세요.
· 더 많은 책 구매
· 기타 만족의견</t>
    <phoneticPr fontId="1" type="noConversion"/>
  </si>
  <si>
    <t>기본정보</t>
    <phoneticPr fontId="1" type="noConversion"/>
  </si>
  <si>
    <r>
      <rPr>
        <sz val="28"/>
        <color theme="1"/>
        <rFont val="HY헤드라인M"/>
        <family val="1"/>
        <charset val="129"/>
      </rPr>
      <t>한마음도서관 이용만족도 및 도서관 
인식 설문조사 상세 결과</t>
    </r>
    <r>
      <rPr>
        <sz val="11"/>
        <color theme="1"/>
        <rFont val="HY헤드라인M"/>
        <family val="1"/>
        <charset val="129"/>
      </rPr>
      <t xml:space="preserve">
</t>
    </r>
    <r>
      <rPr>
        <sz val="11"/>
        <color theme="1"/>
        <rFont val="맑은 고딕"/>
        <family val="2"/>
        <charset val="129"/>
        <scheme val="minor"/>
      </rPr>
      <t xml:space="preserve">
</t>
    </r>
    <r>
      <rPr>
        <sz val="26"/>
        <color theme="1"/>
        <rFont val="HY헤드라인M"/>
        <family val="1"/>
        <charset val="129"/>
      </rPr>
      <t xml:space="preserve">
</t>
    </r>
    <r>
      <rPr>
        <sz val="20"/>
        <color theme="1"/>
        <rFont val="HY헤드라인M"/>
        <family val="1"/>
        <charset val="129"/>
      </rPr>
      <t>2024. 12.</t>
    </r>
    <r>
      <rPr>
        <sz val="26"/>
        <color theme="1"/>
        <rFont val="HY헤드라인M"/>
        <family val="1"/>
        <charset val="129"/>
      </rPr>
      <t xml:space="preserve">
</t>
    </r>
    <r>
      <rPr>
        <sz val="11"/>
        <color theme="1"/>
        <rFont val="맑은 고딕"/>
        <family val="2"/>
        <charset val="129"/>
        <scheme val="minor"/>
      </rPr>
      <t xml:space="preserve">
</t>
    </r>
    <r>
      <rPr>
        <sz val="11"/>
        <color theme="1"/>
        <rFont val="HY헤드라인M"/>
        <family val="1"/>
        <charset val="129"/>
      </rPr>
      <t xml:space="preserve">
</t>
    </r>
    <r>
      <rPr>
        <sz val="24"/>
        <color theme="1"/>
        <rFont val="HY헤드라인M"/>
        <family val="1"/>
        <charset val="129"/>
      </rPr>
      <t>도서관담당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</si>
</sst>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;[Red]0"/>
  </numFmts>
  <fonts count="16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sz val="8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4"/>
      <name val="맑은 고딕"/>
      <family val="2"/>
      <charset val="129"/>
      <scheme val="minor"/>
    </font>
    <font>
      <sz val="11"/>
      <color theme="4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9"/>
      <color theme="1"/>
      <name val="맑은 고딕"/>
      <family val="2"/>
      <charset val="129"/>
      <scheme val="minor"/>
    </font>
    <font>
      <sz val="11"/>
      <name val="맑은 고딕"/>
      <family val="2"/>
      <charset val="129"/>
      <scheme val="minor"/>
    </font>
    <font>
      <sz val="28"/>
      <color theme="1"/>
      <name val="HY헤드라인M"/>
      <family val="1"/>
      <charset val="129"/>
    </font>
    <font>
      <sz val="11"/>
      <color theme="1"/>
      <name val="HY헤드라인M"/>
      <family val="1"/>
      <charset val="129"/>
    </font>
    <font>
      <sz val="20"/>
      <color theme="1"/>
      <name val="HY헤드라인M"/>
      <family val="1"/>
      <charset val="129"/>
    </font>
    <font>
      <sz val="24"/>
      <color theme="1"/>
      <name val="HY헤드라인M"/>
      <family val="1"/>
      <charset val="129"/>
    </font>
    <font>
      <sz val="26"/>
      <color theme="1"/>
      <name val="HY헤드라인M"/>
      <family val="1"/>
      <charset val="129"/>
    </font>
    <font>
      <sz val="11"/>
      <color theme="1"/>
      <name val="맑은 고딕"/>
      <family val="1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9" fontId="4" fillId="0" borderId="0" applyFont="0" applyFill="0" applyBorder="0" applyAlignment="0" applyProtection="0">
      <alignment vertical="center"/>
    </xf>
  </cellStyleXfs>
  <cellXfs count="8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3" xfId="0" applyBorder="1">
      <alignment vertical="center"/>
    </xf>
    <xf numFmtId="0" fontId="0" fillId="0" borderId="7" xfId="0" applyBorder="1">
      <alignment vertical="center"/>
    </xf>
    <xf numFmtId="0" fontId="0" fillId="2" borderId="1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0" fontId="0" fillId="0" borderId="0" xfId="0" applyAlignment="1">
      <alignment horizontal="left" vertical="center"/>
    </xf>
    <xf numFmtId="9" fontId="5" fillId="0" borderId="1" xfId="1" applyFont="1" applyBorder="1" applyAlignment="1">
      <alignment horizontal="center" vertical="center"/>
    </xf>
    <xf numFmtId="0" fontId="6" fillId="0" borderId="0" xfId="0" applyFo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49" fontId="0" fillId="0" borderId="7" xfId="0" applyNumberFormat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9" fontId="5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9" fontId="5" fillId="0" borderId="1" xfId="1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2" borderId="1" xfId="0" applyFill="1" applyBorder="1">
      <alignment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Border="1">
      <alignment vertical="center"/>
    </xf>
    <xf numFmtId="176" fontId="9" fillId="0" borderId="1" xfId="1" applyNumberFormat="1" applyFont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0" fillId="0" borderId="14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1" xfId="0" applyFill="1" applyBorder="1" applyAlignment="1">
      <alignment horizontal="left" vertical="center" wrapText="1"/>
    </xf>
    <xf numFmtId="0" fontId="0" fillId="0" borderId="2" xfId="0" applyFill="1" applyBorder="1" applyAlignment="1">
      <alignment horizontal="left" vertical="center"/>
    </xf>
    <xf numFmtId="0" fontId="0" fillId="0" borderId="9" xfId="0" applyFill="1" applyBorder="1" applyAlignment="1">
      <alignment horizontal="left" vertical="center"/>
    </xf>
    <xf numFmtId="0" fontId="0" fillId="0" borderId="6" xfId="0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0" fillId="0" borderId="13" xfId="0" applyFill="1" applyBorder="1" applyAlignment="1">
      <alignment horizontal="left" vertical="center"/>
    </xf>
    <xf numFmtId="0" fontId="0" fillId="0" borderId="12" xfId="0" applyFill="1" applyBorder="1" applyAlignment="1">
      <alignment horizontal="left" vertical="center"/>
    </xf>
    <xf numFmtId="0" fontId="0" fillId="0" borderId="7" xfId="0" applyFill="1" applyBorder="1" applyAlignment="1">
      <alignment horizontal="left" vertical="center"/>
    </xf>
    <xf numFmtId="0" fontId="0" fillId="0" borderId="10" xfId="0" applyFill="1" applyBorder="1" applyAlignment="1">
      <alignment horizontal="left" vertical="center"/>
    </xf>
    <xf numFmtId="0" fontId="0" fillId="0" borderId="11" xfId="0" applyBorder="1" applyAlignment="1">
      <alignment horizontal="center" vertical="center"/>
    </xf>
    <xf numFmtId="0" fontId="15" fillId="0" borderId="1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</cellXfs>
  <cellStyles count="2">
    <cellStyle name="백분율" xfId="1" builtinId="5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B3C493-7ACE-4366-965A-186571533D57}">
  <dimension ref="A1:J23"/>
  <sheetViews>
    <sheetView tabSelected="1" workbookViewId="0">
      <selection sqref="A1:J23"/>
    </sheetView>
  </sheetViews>
  <sheetFormatPr defaultRowHeight="16.5"/>
  <sheetData>
    <row r="1" spans="1:10">
      <c r="A1" s="74" t="s">
        <v>196</v>
      </c>
      <c r="B1" s="75"/>
      <c r="C1" s="75"/>
      <c r="D1" s="75"/>
      <c r="E1" s="75"/>
      <c r="F1" s="75"/>
      <c r="G1" s="75"/>
      <c r="H1" s="75"/>
      <c r="I1" s="75"/>
      <c r="J1" s="41"/>
    </row>
    <row r="2" spans="1:10">
      <c r="A2" s="76"/>
      <c r="B2" s="77"/>
      <c r="C2" s="77"/>
      <c r="D2" s="77"/>
      <c r="E2" s="77"/>
      <c r="F2" s="77"/>
      <c r="G2" s="77"/>
      <c r="H2" s="77"/>
      <c r="I2" s="77"/>
      <c r="J2" s="78"/>
    </row>
    <row r="3" spans="1:10">
      <c r="A3" s="76"/>
      <c r="B3" s="77"/>
      <c r="C3" s="77"/>
      <c r="D3" s="77"/>
      <c r="E3" s="77"/>
      <c r="F3" s="77"/>
      <c r="G3" s="77"/>
      <c r="H3" s="77"/>
      <c r="I3" s="77"/>
      <c r="J3" s="78"/>
    </row>
    <row r="4" spans="1:10">
      <c r="A4" s="76"/>
      <c r="B4" s="77"/>
      <c r="C4" s="77"/>
      <c r="D4" s="77"/>
      <c r="E4" s="77"/>
      <c r="F4" s="77"/>
      <c r="G4" s="77"/>
      <c r="H4" s="77"/>
      <c r="I4" s="77"/>
      <c r="J4" s="78"/>
    </row>
    <row r="5" spans="1:10">
      <c r="A5" s="76"/>
      <c r="B5" s="77"/>
      <c r="C5" s="77"/>
      <c r="D5" s="77"/>
      <c r="E5" s="77"/>
      <c r="F5" s="77"/>
      <c r="G5" s="77"/>
      <c r="H5" s="77"/>
      <c r="I5" s="77"/>
      <c r="J5" s="78"/>
    </row>
    <row r="6" spans="1:10">
      <c r="A6" s="76"/>
      <c r="B6" s="77"/>
      <c r="C6" s="77"/>
      <c r="D6" s="77"/>
      <c r="E6" s="77"/>
      <c r="F6" s="77"/>
      <c r="G6" s="77"/>
      <c r="H6" s="77"/>
      <c r="I6" s="77"/>
      <c r="J6" s="78"/>
    </row>
    <row r="7" spans="1:10">
      <c r="A7" s="76"/>
      <c r="B7" s="77"/>
      <c r="C7" s="77"/>
      <c r="D7" s="77"/>
      <c r="E7" s="77"/>
      <c r="F7" s="77"/>
      <c r="G7" s="77"/>
      <c r="H7" s="77"/>
      <c r="I7" s="77"/>
      <c r="J7" s="78"/>
    </row>
    <row r="8" spans="1:10">
      <c r="A8" s="76"/>
      <c r="B8" s="77"/>
      <c r="C8" s="77"/>
      <c r="D8" s="77"/>
      <c r="E8" s="77"/>
      <c r="F8" s="77"/>
      <c r="G8" s="77"/>
      <c r="H8" s="77"/>
      <c r="I8" s="77"/>
      <c r="J8" s="78"/>
    </row>
    <row r="9" spans="1:10">
      <c r="A9" s="76"/>
      <c r="B9" s="77"/>
      <c r="C9" s="77"/>
      <c r="D9" s="77"/>
      <c r="E9" s="77"/>
      <c r="F9" s="77"/>
      <c r="G9" s="77"/>
      <c r="H9" s="77"/>
      <c r="I9" s="77"/>
      <c r="J9" s="78"/>
    </row>
    <row r="10" spans="1:10">
      <c r="A10" s="76"/>
      <c r="B10" s="77"/>
      <c r="C10" s="77"/>
      <c r="D10" s="77"/>
      <c r="E10" s="77"/>
      <c r="F10" s="77"/>
      <c r="G10" s="77"/>
      <c r="H10" s="77"/>
      <c r="I10" s="77"/>
      <c r="J10" s="78"/>
    </row>
    <row r="11" spans="1:10">
      <c r="A11" s="76"/>
      <c r="B11" s="77"/>
      <c r="C11" s="77"/>
      <c r="D11" s="77"/>
      <c r="E11" s="77"/>
      <c r="F11" s="77"/>
      <c r="G11" s="77"/>
      <c r="H11" s="77"/>
      <c r="I11" s="77"/>
      <c r="J11" s="78"/>
    </row>
    <row r="12" spans="1:10">
      <c r="A12" s="76"/>
      <c r="B12" s="77"/>
      <c r="C12" s="77"/>
      <c r="D12" s="77"/>
      <c r="E12" s="77"/>
      <c r="F12" s="77"/>
      <c r="G12" s="77"/>
      <c r="H12" s="77"/>
      <c r="I12" s="77"/>
      <c r="J12" s="78"/>
    </row>
    <row r="13" spans="1:10">
      <c r="A13" s="76"/>
      <c r="B13" s="77"/>
      <c r="C13" s="77"/>
      <c r="D13" s="77"/>
      <c r="E13" s="77"/>
      <c r="F13" s="77"/>
      <c r="G13" s="77"/>
      <c r="H13" s="77"/>
      <c r="I13" s="77"/>
      <c r="J13" s="78"/>
    </row>
    <row r="14" spans="1:10">
      <c r="A14" s="76"/>
      <c r="B14" s="77"/>
      <c r="C14" s="77"/>
      <c r="D14" s="77"/>
      <c r="E14" s="77"/>
      <c r="F14" s="77"/>
      <c r="G14" s="77"/>
      <c r="H14" s="77"/>
      <c r="I14" s="77"/>
      <c r="J14" s="78"/>
    </row>
    <row r="15" spans="1:10">
      <c r="A15" s="76"/>
      <c r="B15" s="77"/>
      <c r="C15" s="77"/>
      <c r="D15" s="77"/>
      <c r="E15" s="77"/>
      <c r="F15" s="77"/>
      <c r="G15" s="77"/>
      <c r="H15" s="77"/>
      <c r="I15" s="77"/>
      <c r="J15" s="78"/>
    </row>
    <row r="16" spans="1:10">
      <c r="A16" s="76"/>
      <c r="B16" s="77"/>
      <c r="C16" s="77"/>
      <c r="D16" s="77"/>
      <c r="E16" s="77"/>
      <c r="F16" s="77"/>
      <c r="G16" s="77"/>
      <c r="H16" s="77"/>
      <c r="I16" s="77"/>
      <c r="J16" s="78"/>
    </row>
    <row r="17" spans="1:10">
      <c r="A17" s="76"/>
      <c r="B17" s="77"/>
      <c r="C17" s="77"/>
      <c r="D17" s="77"/>
      <c r="E17" s="77"/>
      <c r="F17" s="77"/>
      <c r="G17" s="77"/>
      <c r="H17" s="77"/>
      <c r="I17" s="77"/>
      <c r="J17" s="78"/>
    </row>
    <row r="18" spans="1:10">
      <c r="A18" s="76"/>
      <c r="B18" s="77"/>
      <c r="C18" s="77"/>
      <c r="D18" s="77"/>
      <c r="E18" s="77"/>
      <c r="F18" s="77"/>
      <c r="G18" s="77"/>
      <c r="H18" s="77"/>
      <c r="I18" s="77"/>
      <c r="J18" s="78"/>
    </row>
    <row r="19" spans="1:10">
      <c r="A19" s="76"/>
      <c r="B19" s="77"/>
      <c r="C19" s="77"/>
      <c r="D19" s="77"/>
      <c r="E19" s="77"/>
      <c r="F19" s="77"/>
      <c r="G19" s="77"/>
      <c r="H19" s="77"/>
      <c r="I19" s="77"/>
      <c r="J19" s="78"/>
    </row>
    <row r="20" spans="1:10">
      <c r="A20" s="76"/>
      <c r="B20" s="77"/>
      <c r="C20" s="77"/>
      <c r="D20" s="77"/>
      <c r="E20" s="77"/>
      <c r="F20" s="77"/>
      <c r="G20" s="77"/>
      <c r="H20" s="77"/>
      <c r="I20" s="77"/>
      <c r="J20" s="78"/>
    </row>
    <row r="21" spans="1:10">
      <c r="A21" s="76"/>
      <c r="B21" s="77"/>
      <c r="C21" s="77"/>
      <c r="D21" s="77"/>
      <c r="E21" s="77"/>
      <c r="F21" s="77"/>
      <c r="G21" s="77"/>
      <c r="H21" s="77"/>
      <c r="I21" s="77"/>
      <c r="J21" s="78"/>
    </row>
    <row r="22" spans="1:10">
      <c r="A22" s="76"/>
      <c r="B22" s="77"/>
      <c r="C22" s="77"/>
      <c r="D22" s="77"/>
      <c r="E22" s="77"/>
      <c r="F22" s="77"/>
      <c r="G22" s="77"/>
      <c r="H22" s="77"/>
      <c r="I22" s="77"/>
      <c r="J22" s="78"/>
    </row>
    <row r="23" spans="1:10">
      <c r="A23" s="42"/>
      <c r="B23" s="79"/>
      <c r="C23" s="79"/>
      <c r="D23" s="79"/>
      <c r="E23" s="79"/>
      <c r="F23" s="79"/>
      <c r="G23" s="79"/>
      <c r="H23" s="79"/>
      <c r="I23" s="79"/>
      <c r="J23" s="43"/>
    </row>
  </sheetData>
  <mergeCells count="1">
    <mergeCell ref="A1:J23"/>
  </mergeCells>
  <phoneticPr fontId="1" type="noConversion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4EE5C6-93D4-49E4-B9C2-7D92656C703C}">
  <sheetPr>
    <pageSetUpPr fitToPage="1"/>
  </sheetPr>
  <dimension ref="A1:J31"/>
  <sheetViews>
    <sheetView workbookViewId="0"/>
  </sheetViews>
  <sheetFormatPr defaultRowHeight="16.5"/>
  <cols>
    <col min="2" max="2" width="4.5" style="1" customWidth="1"/>
    <col min="3" max="3" width="46" customWidth="1"/>
    <col min="4" max="4" width="13.5" customWidth="1"/>
    <col min="5" max="5" width="11.625" customWidth="1"/>
    <col min="6" max="7" width="12.875" customWidth="1"/>
    <col min="8" max="8" width="12.75" customWidth="1"/>
    <col min="9" max="9" width="12.625" customWidth="1"/>
  </cols>
  <sheetData>
    <row r="1" spans="1:10">
      <c r="A1" t="s">
        <v>129</v>
      </c>
    </row>
    <row r="3" spans="1:10" ht="35.25" customHeight="1">
      <c r="A3" s="34" t="s">
        <v>130</v>
      </c>
      <c r="B3" s="38" t="s">
        <v>24</v>
      </c>
      <c r="C3" s="38"/>
      <c r="D3" s="7" t="s">
        <v>125</v>
      </c>
      <c r="E3" s="7" t="s">
        <v>62</v>
      </c>
      <c r="F3" s="7" t="s">
        <v>47</v>
      </c>
      <c r="G3" s="7" t="s">
        <v>63</v>
      </c>
      <c r="H3" s="9" t="s">
        <v>124</v>
      </c>
      <c r="I3" s="9" t="s">
        <v>123</v>
      </c>
      <c r="J3" s="7" t="s">
        <v>16</v>
      </c>
    </row>
    <row r="4" spans="1:10">
      <c r="A4" s="34"/>
      <c r="B4" s="34">
        <v>1</v>
      </c>
      <c r="C4" s="34" t="s">
        <v>48</v>
      </c>
      <c r="D4" s="3">
        <f>SUM(E4:J4)</f>
        <v>98</v>
      </c>
      <c r="E4" s="3">
        <v>55</v>
      </c>
      <c r="F4" s="3">
        <v>25</v>
      </c>
      <c r="G4" s="3">
        <v>11</v>
      </c>
      <c r="H4" s="3">
        <v>3</v>
      </c>
      <c r="I4" s="3">
        <v>4</v>
      </c>
      <c r="J4" s="3">
        <v>0</v>
      </c>
    </row>
    <row r="5" spans="1:10" s="15" customFormat="1" ht="13.5" customHeight="1">
      <c r="A5" s="34"/>
      <c r="B5" s="34"/>
      <c r="C5" s="34"/>
      <c r="D5" s="13">
        <f t="shared" ref="D5:D31" si="0">SUM(E5:J5)</f>
        <v>1</v>
      </c>
      <c r="E5" s="13">
        <f>E4/SUM($E4:$J4)</f>
        <v>0.56122448979591832</v>
      </c>
      <c r="F5" s="13">
        <f t="shared" ref="F5:I5" si="1">F4/SUM($E4:$J4)</f>
        <v>0.25510204081632654</v>
      </c>
      <c r="G5" s="13">
        <f t="shared" si="1"/>
        <v>0.11224489795918367</v>
      </c>
      <c r="H5" s="13">
        <f t="shared" si="1"/>
        <v>3.0612244897959183E-2</v>
      </c>
      <c r="I5" s="13">
        <f t="shared" si="1"/>
        <v>4.0816326530612242E-2</v>
      </c>
      <c r="J5" s="13">
        <v>0</v>
      </c>
    </row>
    <row r="6" spans="1:10">
      <c r="A6" s="34"/>
      <c r="B6" s="34">
        <v>2</v>
      </c>
      <c r="C6" s="34" t="s">
        <v>49</v>
      </c>
      <c r="D6" s="3">
        <f t="shared" si="0"/>
        <v>98</v>
      </c>
      <c r="E6" s="3">
        <v>47</v>
      </c>
      <c r="F6" s="3">
        <v>24</v>
      </c>
      <c r="G6" s="3">
        <v>20</v>
      </c>
      <c r="H6" s="3">
        <v>4</v>
      </c>
      <c r="I6" s="3">
        <v>3</v>
      </c>
      <c r="J6" s="3">
        <v>0</v>
      </c>
    </row>
    <row r="7" spans="1:10" s="15" customFormat="1" ht="13.5" customHeight="1">
      <c r="A7" s="34"/>
      <c r="B7" s="34"/>
      <c r="C7" s="34"/>
      <c r="D7" s="13">
        <f t="shared" si="0"/>
        <v>1</v>
      </c>
      <c r="E7" s="13">
        <f>E6/SUM($E6:$J6)</f>
        <v>0.47959183673469385</v>
      </c>
      <c r="F7" s="13">
        <f t="shared" ref="F7:J7" si="2">F6/SUM($E6:$J6)</f>
        <v>0.24489795918367346</v>
      </c>
      <c r="G7" s="13">
        <f t="shared" si="2"/>
        <v>0.20408163265306123</v>
      </c>
      <c r="H7" s="13">
        <f t="shared" si="2"/>
        <v>4.0816326530612242E-2</v>
      </c>
      <c r="I7" s="13">
        <f t="shared" si="2"/>
        <v>3.0612244897959183E-2</v>
      </c>
      <c r="J7" s="13">
        <f t="shared" si="2"/>
        <v>0</v>
      </c>
    </row>
    <row r="8" spans="1:10">
      <c r="A8" s="34"/>
      <c r="B8" s="34">
        <v>3</v>
      </c>
      <c r="C8" s="34" t="s">
        <v>50</v>
      </c>
      <c r="D8" s="3">
        <f t="shared" si="0"/>
        <v>98</v>
      </c>
      <c r="E8" s="3">
        <v>49</v>
      </c>
      <c r="F8" s="3">
        <v>22</v>
      </c>
      <c r="G8" s="3">
        <v>20</v>
      </c>
      <c r="H8" s="3">
        <v>3</v>
      </c>
      <c r="I8" s="3">
        <v>4</v>
      </c>
      <c r="J8" s="3">
        <v>0</v>
      </c>
    </row>
    <row r="9" spans="1:10" s="15" customFormat="1" ht="13.5" customHeight="1">
      <c r="A9" s="34"/>
      <c r="B9" s="34"/>
      <c r="C9" s="34"/>
      <c r="D9" s="13">
        <f t="shared" si="0"/>
        <v>1</v>
      </c>
      <c r="E9" s="13">
        <f>E8/SUM($E8:$J8)</f>
        <v>0.5</v>
      </c>
      <c r="F9" s="13">
        <f t="shared" ref="F9:J9" si="3">F8/SUM($E8:$J8)</f>
        <v>0.22448979591836735</v>
      </c>
      <c r="G9" s="13">
        <f t="shared" si="3"/>
        <v>0.20408163265306123</v>
      </c>
      <c r="H9" s="13">
        <f t="shared" si="3"/>
        <v>3.0612244897959183E-2</v>
      </c>
      <c r="I9" s="13">
        <f t="shared" si="3"/>
        <v>4.0816326530612242E-2</v>
      </c>
      <c r="J9" s="13">
        <f t="shared" si="3"/>
        <v>0</v>
      </c>
    </row>
    <row r="10" spans="1:10">
      <c r="A10" s="34"/>
      <c r="B10" s="34">
        <v>4</v>
      </c>
      <c r="C10" s="34" t="s">
        <v>51</v>
      </c>
      <c r="D10" s="3">
        <f t="shared" si="0"/>
        <v>98</v>
      </c>
      <c r="E10" s="3">
        <v>45</v>
      </c>
      <c r="F10" s="3">
        <v>26</v>
      </c>
      <c r="G10" s="3">
        <v>15</v>
      </c>
      <c r="H10" s="3">
        <v>7</v>
      </c>
      <c r="I10" s="3">
        <v>3</v>
      </c>
      <c r="J10" s="3">
        <v>2</v>
      </c>
    </row>
    <row r="11" spans="1:10" s="15" customFormat="1" ht="13.5" customHeight="1">
      <c r="A11" s="34"/>
      <c r="B11" s="34"/>
      <c r="C11" s="34"/>
      <c r="D11" s="13">
        <f t="shared" si="0"/>
        <v>1</v>
      </c>
      <c r="E11" s="13">
        <f>E10/SUM($E10:$J10)</f>
        <v>0.45918367346938777</v>
      </c>
      <c r="F11" s="13">
        <f t="shared" ref="F11:J11" si="4">F10/SUM($E10:$J10)</f>
        <v>0.26530612244897961</v>
      </c>
      <c r="G11" s="13">
        <f t="shared" si="4"/>
        <v>0.15306122448979592</v>
      </c>
      <c r="H11" s="13">
        <f t="shared" si="4"/>
        <v>7.1428571428571425E-2</v>
      </c>
      <c r="I11" s="13">
        <f t="shared" si="4"/>
        <v>3.0612244897959183E-2</v>
      </c>
      <c r="J11" s="13">
        <f t="shared" si="4"/>
        <v>2.0408163265306121E-2</v>
      </c>
    </row>
    <row r="12" spans="1:10">
      <c r="A12" s="34"/>
      <c r="B12" s="34">
        <v>5</v>
      </c>
      <c r="C12" s="34" t="s">
        <v>52</v>
      </c>
      <c r="D12" s="3">
        <f t="shared" si="0"/>
        <v>98</v>
      </c>
      <c r="E12" s="3">
        <v>54</v>
      </c>
      <c r="F12" s="3">
        <v>17</v>
      </c>
      <c r="G12" s="3">
        <v>18</v>
      </c>
      <c r="H12" s="3">
        <v>5</v>
      </c>
      <c r="I12" s="3">
        <v>3</v>
      </c>
      <c r="J12" s="3">
        <v>1</v>
      </c>
    </row>
    <row r="13" spans="1:10" s="15" customFormat="1" ht="13.5" customHeight="1">
      <c r="A13" s="34"/>
      <c r="B13" s="34"/>
      <c r="C13" s="34"/>
      <c r="D13" s="13">
        <f t="shared" si="0"/>
        <v>1</v>
      </c>
      <c r="E13" s="13">
        <f>E12/SUM($E12:$J12)</f>
        <v>0.55102040816326525</v>
      </c>
      <c r="F13" s="13">
        <f t="shared" ref="F13:J13" si="5">F12/SUM($E12:$J12)</f>
        <v>0.17346938775510204</v>
      </c>
      <c r="G13" s="13">
        <f t="shared" si="5"/>
        <v>0.18367346938775511</v>
      </c>
      <c r="H13" s="13">
        <f t="shared" si="5"/>
        <v>5.1020408163265307E-2</v>
      </c>
      <c r="I13" s="13">
        <f t="shared" si="5"/>
        <v>3.0612244897959183E-2</v>
      </c>
      <c r="J13" s="13">
        <f t="shared" si="5"/>
        <v>1.020408163265306E-2</v>
      </c>
    </row>
    <row r="14" spans="1:10">
      <c r="A14" s="34"/>
      <c r="B14" s="34">
        <v>6</v>
      </c>
      <c r="C14" s="34" t="s">
        <v>53</v>
      </c>
      <c r="D14" s="3">
        <f t="shared" si="0"/>
        <v>98</v>
      </c>
      <c r="E14" s="3">
        <v>50</v>
      </c>
      <c r="F14" s="3">
        <v>21</v>
      </c>
      <c r="G14" s="3">
        <v>22</v>
      </c>
      <c r="H14" s="3">
        <v>0</v>
      </c>
      <c r="I14" s="3">
        <v>5</v>
      </c>
      <c r="J14" s="3">
        <v>0</v>
      </c>
    </row>
    <row r="15" spans="1:10" s="15" customFormat="1" ht="13.5" customHeight="1">
      <c r="A15" s="34"/>
      <c r="B15" s="34"/>
      <c r="C15" s="34"/>
      <c r="D15" s="13">
        <f t="shared" si="0"/>
        <v>1</v>
      </c>
      <c r="E15" s="13">
        <f>E14/SUM($E14:$J14)</f>
        <v>0.51020408163265307</v>
      </c>
      <c r="F15" s="13">
        <f t="shared" ref="F15:J15" si="6">F14/SUM($E14:$J14)</f>
        <v>0.21428571428571427</v>
      </c>
      <c r="G15" s="13">
        <f t="shared" si="6"/>
        <v>0.22448979591836735</v>
      </c>
      <c r="H15" s="13">
        <f t="shared" si="6"/>
        <v>0</v>
      </c>
      <c r="I15" s="13">
        <f t="shared" si="6"/>
        <v>5.1020408163265307E-2</v>
      </c>
      <c r="J15" s="13">
        <f t="shared" si="6"/>
        <v>0</v>
      </c>
    </row>
    <row r="16" spans="1:10">
      <c r="A16" s="34"/>
      <c r="B16" s="34">
        <v>7</v>
      </c>
      <c r="C16" s="34" t="s">
        <v>54</v>
      </c>
      <c r="D16" s="3">
        <f t="shared" si="0"/>
        <v>98</v>
      </c>
      <c r="E16" s="3">
        <v>38</v>
      </c>
      <c r="F16" s="3">
        <v>19</v>
      </c>
      <c r="G16" s="3">
        <v>29</v>
      </c>
      <c r="H16" s="3">
        <v>8</v>
      </c>
      <c r="I16" s="3">
        <v>4</v>
      </c>
      <c r="J16" s="3">
        <v>0</v>
      </c>
    </row>
    <row r="17" spans="1:10" s="15" customFormat="1" ht="13.5" customHeight="1">
      <c r="A17" s="34"/>
      <c r="B17" s="34"/>
      <c r="C17" s="34"/>
      <c r="D17" s="13">
        <f t="shared" si="0"/>
        <v>1</v>
      </c>
      <c r="E17" s="13">
        <f>E16/SUM($E16:$J16)</f>
        <v>0.38775510204081631</v>
      </c>
      <c r="F17" s="13">
        <f t="shared" ref="F17:J17" si="7">F16/SUM($E16:$J16)</f>
        <v>0.19387755102040816</v>
      </c>
      <c r="G17" s="13">
        <f t="shared" si="7"/>
        <v>0.29591836734693877</v>
      </c>
      <c r="H17" s="13">
        <f t="shared" si="7"/>
        <v>8.1632653061224483E-2</v>
      </c>
      <c r="I17" s="13">
        <f t="shared" si="7"/>
        <v>4.0816326530612242E-2</v>
      </c>
      <c r="J17" s="13">
        <f t="shared" si="7"/>
        <v>0</v>
      </c>
    </row>
    <row r="18" spans="1:10">
      <c r="A18" s="34"/>
      <c r="B18" s="34">
        <v>8</v>
      </c>
      <c r="C18" s="34" t="s">
        <v>55</v>
      </c>
      <c r="D18" s="3">
        <f t="shared" si="0"/>
        <v>98</v>
      </c>
      <c r="E18" s="3">
        <v>33</v>
      </c>
      <c r="F18" s="3">
        <v>16</v>
      </c>
      <c r="G18" s="3">
        <v>29</v>
      </c>
      <c r="H18" s="3">
        <v>15</v>
      </c>
      <c r="I18" s="3">
        <v>5</v>
      </c>
      <c r="J18" s="3">
        <v>0</v>
      </c>
    </row>
    <row r="19" spans="1:10" s="15" customFormat="1" ht="13.5" customHeight="1">
      <c r="A19" s="34"/>
      <c r="B19" s="34"/>
      <c r="C19" s="34"/>
      <c r="D19" s="13">
        <f t="shared" si="0"/>
        <v>1</v>
      </c>
      <c r="E19" s="13">
        <f>E18/SUM($E18:$J18)</f>
        <v>0.33673469387755101</v>
      </c>
      <c r="F19" s="13">
        <f t="shared" ref="F19:J19" si="8">F18/SUM($E18:$J18)</f>
        <v>0.16326530612244897</v>
      </c>
      <c r="G19" s="13">
        <f t="shared" si="8"/>
        <v>0.29591836734693877</v>
      </c>
      <c r="H19" s="13">
        <f t="shared" si="8"/>
        <v>0.15306122448979592</v>
      </c>
      <c r="I19" s="13">
        <f t="shared" si="8"/>
        <v>5.1020408163265307E-2</v>
      </c>
      <c r="J19" s="13">
        <f t="shared" si="8"/>
        <v>0</v>
      </c>
    </row>
    <row r="20" spans="1:10">
      <c r="A20" s="34"/>
      <c r="B20" s="34">
        <v>9</v>
      </c>
      <c r="C20" s="34" t="s">
        <v>56</v>
      </c>
      <c r="D20" s="3">
        <f t="shared" si="0"/>
        <v>98</v>
      </c>
      <c r="E20" s="3">
        <v>52</v>
      </c>
      <c r="F20" s="3">
        <v>22</v>
      </c>
      <c r="G20" s="3">
        <v>18</v>
      </c>
      <c r="H20" s="3">
        <v>3</v>
      </c>
      <c r="I20" s="3">
        <v>3</v>
      </c>
      <c r="J20" s="3">
        <v>0</v>
      </c>
    </row>
    <row r="21" spans="1:10" s="15" customFormat="1" ht="13.5" customHeight="1">
      <c r="A21" s="34"/>
      <c r="B21" s="34"/>
      <c r="C21" s="34"/>
      <c r="D21" s="13">
        <f t="shared" si="0"/>
        <v>1</v>
      </c>
      <c r="E21" s="13">
        <f>E20/SUM($E20:$J20)</f>
        <v>0.53061224489795922</v>
      </c>
      <c r="F21" s="13">
        <f t="shared" ref="F21:J21" si="9">F20/SUM($E20:$J20)</f>
        <v>0.22448979591836735</v>
      </c>
      <c r="G21" s="13">
        <f t="shared" si="9"/>
        <v>0.18367346938775511</v>
      </c>
      <c r="H21" s="13">
        <f t="shared" si="9"/>
        <v>3.0612244897959183E-2</v>
      </c>
      <c r="I21" s="13">
        <f t="shared" si="9"/>
        <v>3.0612244897959183E-2</v>
      </c>
      <c r="J21" s="13">
        <f t="shared" si="9"/>
        <v>0</v>
      </c>
    </row>
    <row r="22" spans="1:10">
      <c r="A22" s="34"/>
      <c r="B22" s="34">
        <v>10</v>
      </c>
      <c r="C22" s="34" t="s">
        <v>57</v>
      </c>
      <c r="D22" s="3">
        <f t="shared" si="0"/>
        <v>98</v>
      </c>
      <c r="E22" s="3">
        <v>41</v>
      </c>
      <c r="F22" s="3">
        <v>21</v>
      </c>
      <c r="G22" s="3">
        <v>22</v>
      </c>
      <c r="H22" s="3">
        <v>9</v>
      </c>
      <c r="I22" s="3">
        <v>5</v>
      </c>
      <c r="J22" s="3">
        <v>0</v>
      </c>
    </row>
    <row r="23" spans="1:10" s="15" customFormat="1" ht="13.5" customHeight="1">
      <c r="A23" s="34"/>
      <c r="B23" s="34"/>
      <c r="C23" s="34"/>
      <c r="D23" s="13">
        <f t="shared" si="0"/>
        <v>1</v>
      </c>
      <c r="E23" s="13">
        <f>E22/SUM($E22:$J22)</f>
        <v>0.41836734693877553</v>
      </c>
      <c r="F23" s="13">
        <f t="shared" ref="F23:J23" si="10">F22/SUM($E22:$J22)</f>
        <v>0.21428571428571427</v>
      </c>
      <c r="G23" s="13">
        <f t="shared" si="10"/>
        <v>0.22448979591836735</v>
      </c>
      <c r="H23" s="13">
        <f t="shared" si="10"/>
        <v>9.1836734693877556E-2</v>
      </c>
      <c r="I23" s="13">
        <f t="shared" si="10"/>
        <v>5.1020408163265307E-2</v>
      </c>
      <c r="J23" s="13">
        <f t="shared" si="10"/>
        <v>0</v>
      </c>
    </row>
    <row r="24" spans="1:10">
      <c r="A24" s="34"/>
      <c r="B24" s="34">
        <v>11</v>
      </c>
      <c r="C24" s="34" t="s">
        <v>58</v>
      </c>
      <c r="D24" s="3">
        <f t="shared" si="0"/>
        <v>98</v>
      </c>
      <c r="E24" s="3">
        <v>39</v>
      </c>
      <c r="F24" s="3">
        <v>17</v>
      </c>
      <c r="G24" s="3">
        <v>26</v>
      </c>
      <c r="H24" s="3">
        <v>10</v>
      </c>
      <c r="I24" s="3">
        <v>4</v>
      </c>
      <c r="J24" s="3">
        <v>2</v>
      </c>
    </row>
    <row r="25" spans="1:10" s="15" customFormat="1" ht="13.5" customHeight="1">
      <c r="A25" s="34"/>
      <c r="B25" s="34"/>
      <c r="C25" s="34"/>
      <c r="D25" s="13">
        <f t="shared" si="0"/>
        <v>1</v>
      </c>
      <c r="E25" s="13">
        <f>E24/SUM($E24:$J24)</f>
        <v>0.39795918367346939</v>
      </c>
      <c r="F25" s="13">
        <f t="shared" ref="F25:J25" si="11">F24/SUM($E24:$J24)</f>
        <v>0.17346938775510204</v>
      </c>
      <c r="G25" s="13">
        <f t="shared" si="11"/>
        <v>0.26530612244897961</v>
      </c>
      <c r="H25" s="13">
        <f t="shared" si="11"/>
        <v>0.10204081632653061</v>
      </c>
      <c r="I25" s="13">
        <f t="shared" si="11"/>
        <v>4.0816326530612242E-2</v>
      </c>
      <c r="J25" s="13">
        <f t="shared" si="11"/>
        <v>2.0408163265306121E-2</v>
      </c>
    </row>
    <row r="26" spans="1:10">
      <c r="A26" s="34"/>
      <c r="B26" s="34">
        <v>12</v>
      </c>
      <c r="C26" s="34" t="s">
        <v>59</v>
      </c>
      <c r="D26" s="3">
        <f t="shared" si="0"/>
        <v>98</v>
      </c>
      <c r="E26" s="3">
        <v>33</v>
      </c>
      <c r="F26" s="3">
        <v>21</v>
      </c>
      <c r="G26" s="3">
        <v>31</v>
      </c>
      <c r="H26" s="3">
        <v>8</v>
      </c>
      <c r="I26" s="3">
        <v>4</v>
      </c>
      <c r="J26" s="3">
        <v>1</v>
      </c>
    </row>
    <row r="27" spans="1:10" s="15" customFormat="1" ht="13.5" customHeight="1">
      <c r="A27" s="34"/>
      <c r="B27" s="34"/>
      <c r="C27" s="34"/>
      <c r="D27" s="13">
        <f t="shared" si="0"/>
        <v>1</v>
      </c>
      <c r="E27" s="13">
        <f>E26/SUM($E26:$J26)</f>
        <v>0.33673469387755101</v>
      </c>
      <c r="F27" s="13">
        <f t="shared" ref="F27:J27" si="12">F26/SUM($E26:$J26)</f>
        <v>0.21428571428571427</v>
      </c>
      <c r="G27" s="13">
        <f t="shared" si="12"/>
        <v>0.31632653061224492</v>
      </c>
      <c r="H27" s="13">
        <f t="shared" si="12"/>
        <v>8.1632653061224483E-2</v>
      </c>
      <c r="I27" s="13">
        <f t="shared" si="12"/>
        <v>4.0816326530612242E-2</v>
      </c>
      <c r="J27" s="13">
        <f t="shared" si="12"/>
        <v>1.020408163265306E-2</v>
      </c>
    </row>
    <row r="28" spans="1:10">
      <c r="A28" s="34"/>
      <c r="B28" s="34">
        <v>13</v>
      </c>
      <c r="C28" s="34" t="s">
        <v>60</v>
      </c>
      <c r="D28" s="3">
        <f t="shared" si="0"/>
        <v>98</v>
      </c>
      <c r="E28" s="3">
        <v>51</v>
      </c>
      <c r="F28" s="3">
        <v>19</v>
      </c>
      <c r="G28" s="3">
        <v>20</v>
      </c>
      <c r="H28" s="3">
        <v>4</v>
      </c>
      <c r="I28" s="3">
        <v>4</v>
      </c>
      <c r="J28" s="3">
        <v>0</v>
      </c>
    </row>
    <row r="29" spans="1:10" s="15" customFormat="1" ht="13.5" customHeight="1">
      <c r="A29" s="34"/>
      <c r="B29" s="34"/>
      <c r="C29" s="34"/>
      <c r="D29" s="13">
        <f t="shared" si="0"/>
        <v>1</v>
      </c>
      <c r="E29" s="13">
        <f>E28/SUM($E28:$J28)</f>
        <v>0.52040816326530615</v>
      </c>
      <c r="F29" s="13">
        <f t="shared" ref="F29:J29" si="13">F28/SUM($E28:$J28)</f>
        <v>0.19387755102040816</v>
      </c>
      <c r="G29" s="13">
        <f t="shared" si="13"/>
        <v>0.20408163265306123</v>
      </c>
      <c r="H29" s="13">
        <f t="shared" si="13"/>
        <v>4.0816326530612242E-2</v>
      </c>
      <c r="I29" s="13">
        <f t="shared" si="13"/>
        <v>4.0816326530612242E-2</v>
      </c>
      <c r="J29" s="13">
        <f t="shared" si="13"/>
        <v>0</v>
      </c>
    </row>
    <row r="30" spans="1:10">
      <c r="A30" s="34"/>
      <c r="B30" s="34">
        <v>14</v>
      </c>
      <c r="C30" s="34" t="s">
        <v>61</v>
      </c>
      <c r="D30" s="3">
        <f t="shared" si="0"/>
        <v>98</v>
      </c>
      <c r="E30" s="3">
        <v>54</v>
      </c>
      <c r="F30" s="3">
        <v>17</v>
      </c>
      <c r="G30" s="3">
        <v>19</v>
      </c>
      <c r="H30" s="3">
        <v>4</v>
      </c>
      <c r="I30" s="3">
        <v>4</v>
      </c>
      <c r="J30" s="3">
        <v>0</v>
      </c>
    </row>
    <row r="31" spans="1:10" s="15" customFormat="1" ht="13.5">
      <c r="A31" s="34"/>
      <c r="B31" s="34"/>
      <c r="C31" s="34"/>
      <c r="D31" s="13">
        <f t="shared" si="0"/>
        <v>1</v>
      </c>
      <c r="E31" s="13">
        <f>E30/SUM($E30:$J30)</f>
        <v>0.55102040816326525</v>
      </c>
      <c r="F31" s="13">
        <f t="shared" ref="F31:J31" si="14">F30/SUM($E30:$J30)</f>
        <v>0.17346938775510204</v>
      </c>
      <c r="G31" s="13">
        <f t="shared" si="14"/>
        <v>0.19387755102040816</v>
      </c>
      <c r="H31" s="13">
        <f t="shared" si="14"/>
        <v>4.0816326530612242E-2</v>
      </c>
      <c r="I31" s="13">
        <f t="shared" si="14"/>
        <v>4.0816326530612242E-2</v>
      </c>
      <c r="J31" s="13">
        <f t="shared" si="14"/>
        <v>0</v>
      </c>
    </row>
  </sheetData>
  <mergeCells count="30">
    <mergeCell ref="B4:B5"/>
    <mergeCell ref="B6:B7"/>
    <mergeCell ref="B8:B9"/>
    <mergeCell ref="B20:B21"/>
    <mergeCell ref="A3:A31"/>
    <mergeCell ref="B30:B31"/>
    <mergeCell ref="B28:B29"/>
    <mergeCell ref="B26:B27"/>
    <mergeCell ref="B24:B25"/>
    <mergeCell ref="B22:B23"/>
    <mergeCell ref="B18:B19"/>
    <mergeCell ref="B16:B17"/>
    <mergeCell ref="B14:B15"/>
    <mergeCell ref="B12:B13"/>
    <mergeCell ref="B10:B11"/>
    <mergeCell ref="B3:C3"/>
    <mergeCell ref="C4:C5"/>
    <mergeCell ref="C6:C7"/>
    <mergeCell ref="C8:C9"/>
    <mergeCell ref="C18:C19"/>
    <mergeCell ref="C16:C17"/>
    <mergeCell ref="C14:C15"/>
    <mergeCell ref="C12:C13"/>
    <mergeCell ref="C10:C11"/>
    <mergeCell ref="C20:C21"/>
    <mergeCell ref="C30:C31"/>
    <mergeCell ref="C28:C29"/>
    <mergeCell ref="C26:C27"/>
    <mergeCell ref="C24:C25"/>
    <mergeCell ref="C22:C23"/>
  </mergeCells>
  <phoneticPr fontId="1" type="noConversion"/>
  <pageMargins left="0.7" right="0.7" top="0.75" bottom="0.75" header="0.3" footer="0.3"/>
  <pageSetup paperSize="9" scale="8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99D7CD-2DED-4C7C-92CE-F4D29B4CD654}">
  <sheetPr>
    <pageSetUpPr fitToPage="1"/>
  </sheetPr>
  <dimension ref="A1:P17"/>
  <sheetViews>
    <sheetView workbookViewId="0"/>
  </sheetViews>
  <sheetFormatPr defaultRowHeight="16.5"/>
  <cols>
    <col min="1" max="16" width="9" style="1"/>
  </cols>
  <sheetData>
    <row r="1" spans="1:16">
      <c r="A1" s="1" t="s">
        <v>195</v>
      </c>
    </row>
    <row r="3" spans="1:16">
      <c r="A3" s="34" t="s">
        <v>95</v>
      </c>
      <c r="B3" s="7" t="s">
        <v>125</v>
      </c>
      <c r="C3" s="7" t="s">
        <v>96</v>
      </c>
      <c r="D3" s="7" t="s">
        <v>184</v>
      </c>
    </row>
    <row r="4" spans="1:16">
      <c r="A4" s="34"/>
      <c r="B4" s="3">
        <f>SUM(C4:D4)</f>
        <v>98</v>
      </c>
      <c r="C4" s="3">
        <v>31</v>
      </c>
      <c r="D4" s="3">
        <v>67</v>
      </c>
    </row>
    <row r="5" spans="1:16" s="15" customFormat="1" ht="13.5">
      <c r="A5" s="34"/>
      <c r="B5" s="13">
        <f>B4/SUM($C4:$P4)</f>
        <v>1</v>
      </c>
      <c r="C5" s="13">
        <f>C4/SUM($C4:$P4)</f>
        <v>0.31632653061224492</v>
      </c>
      <c r="D5" s="13">
        <f>D4/SUM($C4:$P4)</f>
        <v>0.68367346938775508</v>
      </c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</row>
    <row r="7" spans="1:16">
      <c r="A7" s="34" t="s">
        <v>97</v>
      </c>
      <c r="B7" s="7" t="s">
        <v>125</v>
      </c>
      <c r="C7" s="7" t="s">
        <v>98</v>
      </c>
      <c r="D7" s="7" t="s">
        <v>99</v>
      </c>
      <c r="E7" s="7" t="s">
        <v>100</v>
      </c>
      <c r="F7" s="7" t="s">
        <v>101</v>
      </c>
      <c r="G7" s="7" t="s">
        <v>102</v>
      </c>
      <c r="H7" s="7" t="s">
        <v>103</v>
      </c>
      <c r="I7" s="7" t="s">
        <v>104</v>
      </c>
      <c r="J7" s="7" t="s">
        <v>105</v>
      </c>
      <c r="K7" s="7" t="s">
        <v>106</v>
      </c>
      <c r="L7" s="7" t="s">
        <v>107</v>
      </c>
      <c r="M7" s="7" t="s">
        <v>108</v>
      </c>
      <c r="N7" s="7" t="s">
        <v>109</v>
      </c>
      <c r="O7" s="7" t="s">
        <v>16</v>
      </c>
      <c r="P7" s="7" t="s">
        <v>110</v>
      </c>
    </row>
    <row r="8" spans="1:16">
      <c r="A8" s="34"/>
      <c r="B8" s="3">
        <f>SUM(C8:P8)</f>
        <v>98</v>
      </c>
      <c r="C8" s="3">
        <v>85</v>
      </c>
      <c r="D8" s="3">
        <v>0</v>
      </c>
      <c r="E8" s="3">
        <v>4</v>
      </c>
      <c r="F8" s="3">
        <v>0</v>
      </c>
      <c r="G8" s="3">
        <v>0</v>
      </c>
      <c r="H8" s="3">
        <v>1</v>
      </c>
      <c r="I8" s="3">
        <v>1</v>
      </c>
      <c r="J8" s="3">
        <v>1</v>
      </c>
      <c r="K8" s="3">
        <v>0</v>
      </c>
      <c r="L8" s="3">
        <v>0</v>
      </c>
      <c r="M8" s="3">
        <v>2</v>
      </c>
      <c r="N8" s="3">
        <v>0</v>
      </c>
      <c r="O8" s="3">
        <v>2</v>
      </c>
      <c r="P8" s="3">
        <v>2</v>
      </c>
    </row>
    <row r="9" spans="1:16" s="15" customFormat="1" ht="13.5">
      <c r="A9" s="34"/>
      <c r="B9" s="13">
        <f>B8/SUM($C8:$P8)</f>
        <v>1</v>
      </c>
      <c r="C9" s="13">
        <f>C8/SUM($C8:$P8)</f>
        <v>0.86734693877551017</v>
      </c>
      <c r="D9" s="13">
        <f t="shared" ref="D9:P9" si="0">D8/SUM($C8:$P8)</f>
        <v>0</v>
      </c>
      <c r="E9" s="13">
        <f t="shared" si="0"/>
        <v>4.0816326530612242E-2</v>
      </c>
      <c r="F9" s="13">
        <f t="shared" si="0"/>
        <v>0</v>
      </c>
      <c r="G9" s="13">
        <f t="shared" si="0"/>
        <v>0</v>
      </c>
      <c r="H9" s="13">
        <f t="shared" si="0"/>
        <v>1.020408163265306E-2</v>
      </c>
      <c r="I9" s="13">
        <f t="shared" si="0"/>
        <v>1.020408163265306E-2</v>
      </c>
      <c r="J9" s="13">
        <f t="shared" si="0"/>
        <v>1.020408163265306E-2</v>
      </c>
      <c r="K9" s="13">
        <f t="shared" si="0"/>
        <v>0</v>
      </c>
      <c r="L9" s="13">
        <f t="shared" si="0"/>
        <v>0</v>
      </c>
      <c r="M9" s="13">
        <f t="shared" si="0"/>
        <v>2.0408163265306121E-2</v>
      </c>
      <c r="N9" s="13">
        <f t="shared" si="0"/>
        <v>0</v>
      </c>
      <c r="O9" s="13">
        <f t="shared" si="0"/>
        <v>2.0408163265306121E-2</v>
      </c>
      <c r="P9" s="13">
        <f t="shared" si="0"/>
        <v>2.0408163265306121E-2</v>
      </c>
    </row>
    <row r="11" spans="1:16">
      <c r="A11" s="34" t="s">
        <v>121</v>
      </c>
      <c r="B11" s="7" t="s">
        <v>125</v>
      </c>
      <c r="C11" s="7">
        <v>10</v>
      </c>
      <c r="D11" s="7">
        <v>20</v>
      </c>
      <c r="E11" s="7">
        <v>30</v>
      </c>
      <c r="F11" s="7">
        <v>40</v>
      </c>
      <c r="G11" s="7">
        <v>50</v>
      </c>
      <c r="H11" s="7">
        <v>60</v>
      </c>
      <c r="I11" s="7" t="s">
        <v>122</v>
      </c>
      <c r="J11" s="7" t="s">
        <v>16</v>
      </c>
    </row>
    <row r="12" spans="1:16">
      <c r="A12" s="34"/>
      <c r="B12" s="3">
        <f>SUM(C12:P12)</f>
        <v>98</v>
      </c>
      <c r="C12" s="3">
        <v>42</v>
      </c>
      <c r="D12" s="3">
        <v>14</v>
      </c>
      <c r="E12" s="3">
        <v>12</v>
      </c>
      <c r="F12" s="3">
        <v>15</v>
      </c>
      <c r="G12" s="3">
        <v>8</v>
      </c>
      <c r="H12" s="3">
        <v>4</v>
      </c>
      <c r="I12" s="3">
        <v>2</v>
      </c>
      <c r="J12" s="3">
        <v>1</v>
      </c>
    </row>
    <row r="13" spans="1:16" s="15" customFormat="1" ht="13.5">
      <c r="A13" s="34"/>
      <c r="B13" s="13">
        <f>B12/SUM($C12:$P12)</f>
        <v>1</v>
      </c>
      <c r="C13" s="13">
        <f>C12/SUM($C12:$P12)</f>
        <v>0.42857142857142855</v>
      </c>
      <c r="D13" s="13">
        <f t="shared" ref="D13:J13" si="1">D12/SUM($C12:$P12)</f>
        <v>0.14285714285714285</v>
      </c>
      <c r="E13" s="13">
        <f t="shared" si="1"/>
        <v>0.12244897959183673</v>
      </c>
      <c r="F13" s="13">
        <f t="shared" si="1"/>
        <v>0.15306122448979592</v>
      </c>
      <c r="G13" s="13">
        <f t="shared" si="1"/>
        <v>8.1632653061224483E-2</v>
      </c>
      <c r="H13" s="13">
        <f t="shared" si="1"/>
        <v>4.0816326530612242E-2</v>
      </c>
      <c r="I13" s="13">
        <f t="shared" si="1"/>
        <v>2.0408163265306121E-2</v>
      </c>
      <c r="J13" s="13">
        <f t="shared" si="1"/>
        <v>1.020408163265306E-2</v>
      </c>
      <c r="K13" s="16"/>
      <c r="L13" s="16"/>
      <c r="M13" s="16"/>
      <c r="N13" s="16"/>
      <c r="O13" s="16"/>
      <c r="P13" s="16"/>
    </row>
    <row r="15" spans="1:16">
      <c r="A15" s="34" t="s">
        <v>111</v>
      </c>
      <c r="B15" s="7" t="s">
        <v>125</v>
      </c>
      <c r="C15" s="7" t="s">
        <v>112</v>
      </c>
      <c r="D15" s="7" t="s">
        <v>113</v>
      </c>
      <c r="E15" s="7" t="s">
        <v>114</v>
      </c>
      <c r="F15" s="7" t="s">
        <v>115</v>
      </c>
      <c r="G15" s="7" t="s">
        <v>116</v>
      </c>
      <c r="H15" s="7" t="s">
        <v>117</v>
      </c>
      <c r="I15" s="7" t="s">
        <v>118</v>
      </c>
      <c r="J15" s="7" t="s">
        <v>119</v>
      </c>
      <c r="K15" s="7" t="s">
        <v>120</v>
      </c>
      <c r="L15" s="7" t="s">
        <v>89</v>
      </c>
      <c r="M15" s="7" t="s">
        <v>16</v>
      </c>
    </row>
    <row r="16" spans="1:16">
      <c r="A16" s="34"/>
      <c r="B16" s="3">
        <f>SUM(C16:P16)</f>
        <v>98</v>
      </c>
      <c r="C16" s="3">
        <v>27</v>
      </c>
      <c r="D16" s="3">
        <v>13</v>
      </c>
      <c r="E16" s="3">
        <v>4</v>
      </c>
      <c r="F16" s="3">
        <v>11</v>
      </c>
      <c r="G16" s="3">
        <v>2</v>
      </c>
      <c r="H16" s="3">
        <v>5</v>
      </c>
      <c r="I16" s="3">
        <v>12</v>
      </c>
      <c r="J16" s="3">
        <v>2</v>
      </c>
      <c r="K16" s="3">
        <v>4</v>
      </c>
      <c r="L16" s="3">
        <v>15</v>
      </c>
      <c r="M16" s="3">
        <v>3</v>
      </c>
    </row>
    <row r="17" spans="1:16" s="15" customFormat="1" ht="13.5">
      <c r="A17" s="34"/>
      <c r="B17" s="13">
        <f>B16/SUM($C16:$P16)</f>
        <v>1</v>
      </c>
      <c r="C17" s="13">
        <f>C16/SUM($C16:$P16)</f>
        <v>0.27551020408163263</v>
      </c>
      <c r="D17" s="13">
        <f t="shared" ref="D17:M17" si="2">D16/SUM($C16:$P16)</f>
        <v>0.1326530612244898</v>
      </c>
      <c r="E17" s="13">
        <f t="shared" si="2"/>
        <v>4.0816326530612242E-2</v>
      </c>
      <c r="F17" s="13">
        <f t="shared" si="2"/>
        <v>0.11224489795918367</v>
      </c>
      <c r="G17" s="13">
        <f t="shared" si="2"/>
        <v>2.0408163265306121E-2</v>
      </c>
      <c r="H17" s="13">
        <f t="shared" si="2"/>
        <v>5.1020408163265307E-2</v>
      </c>
      <c r="I17" s="13">
        <f t="shared" si="2"/>
        <v>0.12244897959183673</v>
      </c>
      <c r="J17" s="13">
        <f t="shared" si="2"/>
        <v>2.0408163265306121E-2</v>
      </c>
      <c r="K17" s="13">
        <f t="shared" si="2"/>
        <v>4.0816326530612242E-2</v>
      </c>
      <c r="L17" s="13">
        <f t="shared" si="2"/>
        <v>0.15306122448979592</v>
      </c>
      <c r="M17" s="13">
        <f t="shared" si="2"/>
        <v>3.0612244897959183E-2</v>
      </c>
      <c r="N17" s="16"/>
      <c r="O17" s="16"/>
      <c r="P17" s="16"/>
    </row>
  </sheetData>
  <mergeCells count="4">
    <mergeCell ref="A15:A17"/>
    <mergeCell ref="A11:A13"/>
    <mergeCell ref="A7:A9"/>
    <mergeCell ref="A3:A5"/>
  </mergeCells>
  <phoneticPr fontId="1" type="noConversion"/>
  <pageMargins left="0.7" right="0.7" top="0.75" bottom="0.75" header="0.3" footer="0.3"/>
  <pageSetup paperSize="9" scale="8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112BBB-9689-4B91-962B-829427884475}">
  <sheetPr>
    <pageSetUpPr fitToPage="1"/>
  </sheetPr>
  <dimension ref="A1:I65"/>
  <sheetViews>
    <sheetView workbookViewId="0">
      <selection activeCell="B21" sqref="B21"/>
    </sheetView>
  </sheetViews>
  <sheetFormatPr defaultRowHeight="16.5"/>
  <cols>
    <col min="1" max="1" width="9.875" style="1" bestFit="1" customWidth="1"/>
    <col min="2" max="2" width="55.125" customWidth="1"/>
    <col min="3" max="3" width="13.375" customWidth="1"/>
    <col min="4" max="4" width="12.375" customWidth="1"/>
    <col min="5" max="5" width="12.75" customWidth="1"/>
    <col min="6" max="6" width="13.375" customWidth="1"/>
    <col min="7" max="7" width="13.5" customWidth="1"/>
    <col min="8" max="8" width="13.125" customWidth="1"/>
    <col min="9" max="9" width="10.5" customWidth="1"/>
  </cols>
  <sheetData>
    <row r="1" spans="1:9">
      <c r="A1" s="35" t="s">
        <v>93</v>
      </c>
      <c r="B1" s="35"/>
      <c r="C1" s="35"/>
      <c r="D1" s="35"/>
      <c r="E1" s="35"/>
      <c r="F1" s="35"/>
      <c r="G1" s="35"/>
    </row>
    <row r="3" spans="1:9">
      <c r="A3" s="36" t="s">
        <v>1</v>
      </c>
      <c r="B3" s="7" t="s">
        <v>26</v>
      </c>
      <c r="C3" s="7" t="s">
        <v>125</v>
      </c>
      <c r="D3" s="7" t="s">
        <v>0</v>
      </c>
      <c r="E3" s="7" t="s">
        <v>8</v>
      </c>
      <c r="F3" s="7" t="s">
        <v>9</v>
      </c>
      <c r="G3" s="7" t="s">
        <v>16</v>
      </c>
      <c r="H3" s="1"/>
    </row>
    <row r="4" spans="1:9">
      <c r="A4" s="36"/>
      <c r="B4" s="34" t="s">
        <v>4</v>
      </c>
      <c r="C4" s="3">
        <f>SUM(D4:G4)</f>
        <v>98</v>
      </c>
      <c r="D4" s="3">
        <v>91</v>
      </c>
      <c r="E4" s="3">
        <v>7</v>
      </c>
      <c r="F4" s="3">
        <v>0</v>
      </c>
      <c r="G4" s="3">
        <v>0</v>
      </c>
    </row>
    <row r="5" spans="1:9" s="15" customFormat="1" ht="13.5">
      <c r="A5" s="36"/>
      <c r="B5" s="34"/>
      <c r="C5" s="13">
        <f>C4/SUM($D4:$G4)</f>
        <v>1</v>
      </c>
      <c r="D5" s="13">
        <f>D4/SUM($D4:$G4)</f>
        <v>0.9285714285714286</v>
      </c>
      <c r="E5" s="13">
        <f t="shared" ref="E5:F5" si="0">E4/SUM($D4:$G4)</f>
        <v>7.1428571428571425E-2</v>
      </c>
      <c r="F5" s="13">
        <f t="shared" si="0"/>
        <v>0</v>
      </c>
      <c r="G5" s="13">
        <f>G4/SUM($D4:$G4)</f>
        <v>0</v>
      </c>
    </row>
    <row r="6" spans="1:9">
      <c r="A6" s="11"/>
      <c r="B6" s="5"/>
      <c r="C6" s="5"/>
      <c r="D6" s="5"/>
      <c r="E6" s="6"/>
      <c r="F6" s="6"/>
      <c r="G6" s="5"/>
    </row>
    <row r="7" spans="1:9">
      <c r="A7" s="36" t="s">
        <v>2</v>
      </c>
      <c r="B7" s="7" t="s">
        <v>26</v>
      </c>
      <c r="C7" s="7" t="s">
        <v>125</v>
      </c>
      <c r="D7" s="7" t="s">
        <v>0</v>
      </c>
      <c r="E7" s="7" t="s">
        <v>8</v>
      </c>
      <c r="F7" s="7" t="s">
        <v>10</v>
      </c>
      <c r="G7" s="7" t="s">
        <v>16</v>
      </c>
    </row>
    <row r="8" spans="1:9">
      <c r="A8" s="36"/>
      <c r="B8" s="34" t="s">
        <v>5</v>
      </c>
      <c r="C8" s="3">
        <f>SUM(D8:G8)</f>
        <v>98</v>
      </c>
      <c r="D8" s="3">
        <v>36</v>
      </c>
      <c r="E8" s="3">
        <v>50</v>
      </c>
      <c r="F8" s="3">
        <v>12</v>
      </c>
      <c r="G8" s="3">
        <v>0</v>
      </c>
    </row>
    <row r="9" spans="1:9" s="15" customFormat="1" ht="13.5">
      <c r="A9" s="36"/>
      <c r="B9" s="34"/>
      <c r="C9" s="13">
        <f>C8/SUM($D8:$G8)</f>
        <v>1</v>
      </c>
      <c r="D9" s="13">
        <f>D8/SUM($D8:$G8)</f>
        <v>0.36734693877551022</v>
      </c>
      <c r="E9" s="13">
        <f t="shared" ref="E9:G9" si="1">E8/SUM($D8:$G8)</f>
        <v>0.51020408163265307</v>
      </c>
      <c r="F9" s="13">
        <f t="shared" si="1"/>
        <v>0.12244897959183673</v>
      </c>
      <c r="G9" s="13">
        <f t="shared" si="1"/>
        <v>0</v>
      </c>
    </row>
    <row r="10" spans="1:9">
      <c r="A10" s="17"/>
      <c r="B10" s="6"/>
    </row>
    <row r="11" spans="1:9" ht="16.5" customHeight="1">
      <c r="A11" s="36" t="s">
        <v>3</v>
      </c>
      <c r="B11" s="9" t="s">
        <v>26</v>
      </c>
      <c r="C11" s="7" t="s">
        <v>125</v>
      </c>
      <c r="D11" s="7" t="s">
        <v>11</v>
      </c>
      <c r="E11" s="7" t="s">
        <v>12</v>
      </c>
      <c r="F11" s="7" t="s">
        <v>13</v>
      </c>
      <c r="G11" s="7" t="s">
        <v>14</v>
      </c>
      <c r="H11" s="7" t="s">
        <v>15</v>
      </c>
      <c r="I11" s="7" t="s">
        <v>16</v>
      </c>
    </row>
    <row r="12" spans="1:9">
      <c r="A12" s="36"/>
      <c r="B12" s="37" t="s">
        <v>27</v>
      </c>
      <c r="C12" s="3">
        <f>SUM(D12:I12)</f>
        <v>104</v>
      </c>
      <c r="D12" s="3">
        <v>39</v>
      </c>
      <c r="E12" s="3">
        <v>12</v>
      </c>
      <c r="F12" s="3">
        <v>35</v>
      </c>
      <c r="G12" s="3">
        <v>12</v>
      </c>
      <c r="H12" s="3">
        <v>5</v>
      </c>
      <c r="I12" s="3">
        <v>1</v>
      </c>
    </row>
    <row r="13" spans="1:9" s="15" customFormat="1" ht="13.5">
      <c r="A13" s="36"/>
      <c r="B13" s="37"/>
      <c r="C13" s="13">
        <f>C12/SUM($D12:$I12)</f>
        <v>1</v>
      </c>
      <c r="D13" s="13">
        <f>D12/SUM($D12:$I12)</f>
        <v>0.375</v>
      </c>
      <c r="E13" s="13">
        <f t="shared" ref="E13:I13" si="2">E12/SUM($D12:$I12)</f>
        <v>0.11538461538461539</v>
      </c>
      <c r="F13" s="13">
        <f t="shared" si="2"/>
        <v>0.33653846153846156</v>
      </c>
      <c r="G13" s="13">
        <f t="shared" si="2"/>
        <v>0.11538461538461539</v>
      </c>
      <c r="H13" s="13">
        <f t="shared" si="2"/>
        <v>4.807692307692308E-2</v>
      </c>
      <c r="I13" s="13">
        <f t="shared" si="2"/>
        <v>9.6153846153846159E-3</v>
      </c>
    </row>
    <row r="14" spans="1:9">
      <c r="A14" s="17"/>
      <c r="B14" s="18"/>
      <c r="C14" s="12"/>
    </row>
    <row r="15" spans="1:9">
      <c r="A15"/>
    </row>
    <row r="16" spans="1:9">
      <c r="A16"/>
    </row>
    <row r="17" spans="1:1">
      <c r="A17"/>
    </row>
    <row r="18" spans="1:1">
      <c r="A18"/>
    </row>
    <row r="19" spans="1:1">
      <c r="A19"/>
    </row>
    <row r="20" spans="1:1">
      <c r="A20"/>
    </row>
    <row r="21" spans="1:1">
      <c r="A21"/>
    </row>
    <row r="22" spans="1:1">
      <c r="A22"/>
    </row>
    <row r="23" spans="1:1">
      <c r="A23"/>
    </row>
    <row r="24" spans="1:1">
      <c r="A24"/>
    </row>
    <row r="25" spans="1:1">
      <c r="A25"/>
    </row>
    <row r="26" spans="1:1">
      <c r="A26"/>
    </row>
    <row r="27" spans="1:1">
      <c r="A27"/>
    </row>
    <row r="28" spans="1:1">
      <c r="A28"/>
    </row>
    <row r="29" spans="1:1">
      <c r="A29"/>
    </row>
    <row r="30" spans="1:1">
      <c r="A30"/>
    </row>
    <row r="31" spans="1:1">
      <c r="A31"/>
    </row>
    <row r="32" spans="1:1">
      <c r="A32"/>
    </row>
    <row r="33" spans="1:1">
      <c r="A33"/>
    </row>
    <row r="34" spans="1:1">
      <c r="A34"/>
    </row>
    <row r="35" spans="1:1">
      <c r="A35"/>
    </row>
    <row r="36" spans="1:1">
      <c r="A36"/>
    </row>
    <row r="37" spans="1:1">
      <c r="A37"/>
    </row>
    <row r="38" spans="1:1">
      <c r="A38"/>
    </row>
    <row r="39" spans="1:1">
      <c r="A39"/>
    </row>
    <row r="40" spans="1:1">
      <c r="A40"/>
    </row>
    <row r="41" spans="1:1">
      <c r="A41"/>
    </row>
    <row r="42" spans="1:1">
      <c r="A42"/>
    </row>
    <row r="43" spans="1:1">
      <c r="A43"/>
    </row>
    <row r="44" spans="1:1">
      <c r="A44"/>
    </row>
    <row r="45" spans="1:1">
      <c r="A45"/>
    </row>
    <row r="46" spans="1:1">
      <c r="A46"/>
    </row>
    <row r="47" spans="1:1">
      <c r="A47"/>
    </row>
    <row r="48" spans="1:1">
      <c r="A48"/>
    </row>
    <row r="49" spans="1:1">
      <c r="A49"/>
    </row>
    <row r="50" spans="1:1">
      <c r="A50"/>
    </row>
    <row r="51" spans="1:1">
      <c r="A51"/>
    </row>
    <row r="52" spans="1:1">
      <c r="A52"/>
    </row>
    <row r="53" spans="1:1">
      <c r="A53"/>
    </row>
    <row r="54" spans="1:1">
      <c r="A54"/>
    </row>
    <row r="55" spans="1:1">
      <c r="A55"/>
    </row>
    <row r="56" spans="1:1">
      <c r="A56"/>
    </row>
    <row r="57" spans="1:1">
      <c r="A57"/>
    </row>
    <row r="58" spans="1:1">
      <c r="A58"/>
    </row>
    <row r="59" spans="1:1">
      <c r="A59"/>
    </row>
    <row r="60" spans="1:1">
      <c r="A60"/>
    </row>
    <row r="61" spans="1:1">
      <c r="A61"/>
    </row>
    <row r="62" spans="1:1">
      <c r="A62"/>
    </row>
    <row r="63" spans="1:1">
      <c r="A63"/>
    </row>
    <row r="64" spans="1:1">
      <c r="A64"/>
    </row>
    <row r="65" spans="1:1">
      <c r="A65"/>
    </row>
  </sheetData>
  <mergeCells count="7">
    <mergeCell ref="A1:G1"/>
    <mergeCell ref="B4:B5"/>
    <mergeCell ref="A3:A5"/>
    <mergeCell ref="A7:A9"/>
    <mergeCell ref="A11:A13"/>
    <mergeCell ref="B8:B9"/>
    <mergeCell ref="B12:B13"/>
  </mergeCells>
  <phoneticPr fontId="1" type="noConversion"/>
  <pageMargins left="0.7" right="0.7" top="0.75" bottom="0.75" header="0.3" footer="0.3"/>
  <pageSetup paperSize="9" scale="7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E6A209-28AD-4175-A8C3-9B0639555CFD}">
  <sheetPr>
    <pageSetUpPr fitToPage="1"/>
  </sheetPr>
  <dimension ref="A1:J27"/>
  <sheetViews>
    <sheetView zoomScale="90" zoomScaleNormal="90" workbookViewId="0">
      <selection activeCell="C20" sqref="C20:C21"/>
    </sheetView>
  </sheetViews>
  <sheetFormatPr defaultRowHeight="16.5"/>
  <cols>
    <col min="2" max="2" width="5.875" style="1" customWidth="1"/>
    <col min="3" max="3" width="66.875" style="1" customWidth="1"/>
    <col min="4" max="4" width="11.75" style="1" customWidth="1"/>
    <col min="5" max="7" width="10.5" customWidth="1"/>
    <col min="8" max="8" width="10.75" customWidth="1"/>
    <col min="9" max="9" width="11" customWidth="1"/>
  </cols>
  <sheetData>
    <row r="1" spans="1:10" ht="33.75" customHeight="1">
      <c r="A1" s="39" t="s">
        <v>132</v>
      </c>
      <c r="B1" s="39"/>
      <c r="C1" s="39"/>
      <c r="D1" s="39"/>
      <c r="E1" s="39"/>
      <c r="F1" s="39"/>
      <c r="G1" s="39"/>
      <c r="H1" s="39"/>
      <c r="I1" s="39"/>
      <c r="J1" s="39"/>
    </row>
    <row r="3" spans="1:10" ht="30" customHeight="1">
      <c r="A3" s="38" t="s">
        <v>24</v>
      </c>
      <c r="B3" s="38"/>
      <c r="C3" s="38"/>
      <c r="D3" s="7" t="s">
        <v>125</v>
      </c>
      <c r="E3" s="7" t="s">
        <v>6</v>
      </c>
      <c r="F3" s="7" t="s">
        <v>7</v>
      </c>
      <c r="G3" s="7" t="s">
        <v>64</v>
      </c>
      <c r="H3" s="9" t="s">
        <v>77</v>
      </c>
      <c r="I3" s="9" t="s">
        <v>78</v>
      </c>
      <c r="J3" s="7" t="s">
        <v>16</v>
      </c>
    </row>
    <row r="4" spans="1:10">
      <c r="A4" s="37" t="s">
        <v>185</v>
      </c>
      <c r="B4" s="34">
        <v>1</v>
      </c>
      <c r="C4" s="34" t="s">
        <v>65</v>
      </c>
      <c r="D4" s="3">
        <f>SUM(E4:J4)</f>
        <v>98</v>
      </c>
      <c r="E4" s="3">
        <v>34</v>
      </c>
      <c r="F4" s="3">
        <v>47</v>
      </c>
      <c r="G4" s="3">
        <v>12</v>
      </c>
      <c r="H4" s="3">
        <v>2</v>
      </c>
      <c r="I4" s="3">
        <v>3</v>
      </c>
      <c r="J4" s="3">
        <v>0</v>
      </c>
    </row>
    <row r="5" spans="1:10" s="14" customFormat="1">
      <c r="A5" s="34"/>
      <c r="B5" s="34"/>
      <c r="C5" s="34"/>
      <c r="D5" s="13">
        <f t="shared" ref="D5:D27" si="0">SUM(E5:J5)</f>
        <v>1</v>
      </c>
      <c r="E5" s="13">
        <f>E4/SUM($E$4:$J$4)</f>
        <v>0.34693877551020408</v>
      </c>
      <c r="F5" s="13">
        <f t="shared" ref="F5:J5" si="1">F4/SUM($E$4:$J$4)</f>
        <v>0.47959183673469385</v>
      </c>
      <c r="G5" s="13">
        <f t="shared" si="1"/>
        <v>0.12244897959183673</v>
      </c>
      <c r="H5" s="13">
        <f t="shared" si="1"/>
        <v>2.0408163265306121E-2</v>
      </c>
      <c r="I5" s="13">
        <f t="shared" si="1"/>
        <v>3.0612244897959183E-2</v>
      </c>
      <c r="J5" s="13">
        <f t="shared" si="1"/>
        <v>0</v>
      </c>
    </row>
    <row r="6" spans="1:10">
      <c r="A6" s="34"/>
      <c r="B6" s="34">
        <v>2</v>
      </c>
      <c r="C6" s="34" t="s">
        <v>66</v>
      </c>
      <c r="D6" s="3">
        <f t="shared" si="0"/>
        <v>98</v>
      </c>
      <c r="E6" s="3">
        <v>43</v>
      </c>
      <c r="F6" s="3">
        <v>35</v>
      </c>
      <c r="G6" s="3">
        <v>12</v>
      </c>
      <c r="H6" s="3">
        <v>3</v>
      </c>
      <c r="I6" s="3">
        <v>4</v>
      </c>
      <c r="J6" s="3">
        <v>1</v>
      </c>
    </row>
    <row r="7" spans="1:10" s="14" customFormat="1">
      <c r="A7" s="34"/>
      <c r="B7" s="34"/>
      <c r="C7" s="34"/>
      <c r="D7" s="13">
        <f t="shared" si="0"/>
        <v>1</v>
      </c>
      <c r="E7" s="13">
        <f>E6/SUM($E$6:$J$6)</f>
        <v>0.43877551020408162</v>
      </c>
      <c r="F7" s="13">
        <f t="shared" ref="F7:J7" si="2">F6/SUM($E$6:$J$6)</f>
        <v>0.35714285714285715</v>
      </c>
      <c r="G7" s="13">
        <f t="shared" si="2"/>
        <v>0.12244897959183673</v>
      </c>
      <c r="H7" s="13">
        <f t="shared" si="2"/>
        <v>3.0612244897959183E-2</v>
      </c>
      <c r="I7" s="13">
        <f t="shared" si="2"/>
        <v>4.0816326530612242E-2</v>
      </c>
      <c r="J7" s="13">
        <f t="shared" si="2"/>
        <v>1.020408163265306E-2</v>
      </c>
    </row>
    <row r="8" spans="1:10">
      <c r="A8" s="37" t="s">
        <v>186</v>
      </c>
      <c r="B8" s="34">
        <v>1</v>
      </c>
      <c r="C8" s="34" t="s">
        <v>67</v>
      </c>
      <c r="D8" s="3">
        <f t="shared" si="0"/>
        <v>98</v>
      </c>
      <c r="E8" s="3">
        <v>46</v>
      </c>
      <c r="F8" s="3">
        <v>35</v>
      </c>
      <c r="G8" s="3">
        <v>14</v>
      </c>
      <c r="H8" s="3">
        <v>2</v>
      </c>
      <c r="I8" s="3">
        <v>1</v>
      </c>
      <c r="J8" s="3">
        <v>0</v>
      </c>
    </row>
    <row r="9" spans="1:10">
      <c r="A9" s="34"/>
      <c r="B9" s="34"/>
      <c r="C9" s="34"/>
      <c r="D9" s="13">
        <f t="shared" si="0"/>
        <v>1</v>
      </c>
      <c r="E9" s="13">
        <f>E8/SUM($E$8:$J$8)</f>
        <v>0.46938775510204084</v>
      </c>
      <c r="F9" s="13">
        <f t="shared" ref="F9:J9" si="3">F8/SUM($E$8:$J$8)</f>
        <v>0.35714285714285715</v>
      </c>
      <c r="G9" s="13">
        <f t="shared" si="3"/>
        <v>0.14285714285714285</v>
      </c>
      <c r="H9" s="13">
        <f t="shared" si="3"/>
        <v>2.0408163265306121E-2</v>
      </c>
      <c r="I9" s="13">
        <f t="shared" si="3"/>
        <v>1.020408163265306E-2</v>
      </c>
      <c r="J9" s="13">
        <f t="shared" si="3"/>
        <v>0</v>
      </c>
    </row>
    <row r="10" spans="1:10">
      <c r="A10" s="34"/>
      <c r="B10" s="34">
        <v>2</v>
      </c>
      <c r="C10" s="34" t="s">
        <v>68</v>
      </c>
      <c r="D10" s="3">
        <f t="shared" si="0"/>
        <v>98</v>
      </c>
      <c r="E10" s="3">
        <v>63</v>
      </c>
      <c r="F10" s="3">
        <v>21</v>
      </c>
      <c r="G10" s="3">
        <v>11</v>
      </c>
      <c r="H10" s="3">
        <v>2</v>
      </c>
      <c r="I10" s="3">
        <v>1</v>
      </c>
      <c r="J10" s="3">
        <v>0</v>
      </c>
    </row>
    <row r="11" spans="1:10">
      <c r="A11" s="34"/>
      <c r="B11" s="34"/>
      <c r="C11" s="34"/>
      <c r="D11" s="13">
        <f t="shared" si="0"/>
        <v>1</v>
      </c>
      <c r="E11" s="13">
        <f>E10/SUM($E10:$J10)</f>
        <v>0.6428571428571429</v>
      </c>
      <c r="F11" s="13">
        <f t="shared" ref="F11:J11" si="4">F10/SUM($E10:$J10)</f>
        <v>0.21428571428571427</v>
      </c>
      <c r="G11" s="13">
        <f t="shared" si="4"/>
        <v>0.11224489795918367</v>
      </c>
      <c r="H11" s="13">
        <f t="shared" si="4"/>
        <v>2.0408163265306121E-2</v>
      </c>
      <c r="I11" s="13">
        <f t="shared" si="4"/>
        <v>1.020408163265306E-2</v>
      </c>
      <c r="J11" s="13">
        <f t="shared" si="4"/>
        <v>0</v>
      </c>
    </row>
    <row r="12" spans="1:10">
      <c r="A12" s="40" t="s">
        <v>187</v>
      </c>
      <c r="B12" s="41"/>
      <c r="C12" s="34" t="s">
        <v>69</v>
      </c>
      <c r="D12" s="3">
        <f t="shared" si="0"/>
        <v>98</v>
      </c>
      <c r="E12" s="3">
        <v>52</v>
      </c>
      <c r="F12" s="3">
        <v>34</v>
      </c>
      <c r="G12" s="3">
        <v>6</v>
      </c>
      <c r="H12" s="3">
        <v>3</v>
      </c>
      <c r="I12" s="3">
        <v>3</v>
      </c>
      <c r="J12" s="3">
        <v>0</v>
      </c>
    </row>
    <row r="13" spans="1:10">
      <c r="A13" s="42"/>
      <c r="B13" s="43"/>
      <c r="C13" s="34"/>
      <c r="D13" s="13">
        <f t="shared" si="0"/>
        <v>1</v>
      </c>
      <c r="E13" s="13">
        <f>E12/SUM($E12:$J12)</f>
        <v>0.53061224489795922</v>
      </c>
      <c r="F13" s="13">
        <f t="shared" ref="F13:J13" si="5">F12/SUM($E12:$J12)</f>
        <v>0.34693877551020408</v>
      </c>
      <c r="G13" s="13">
        <f t="shared" si="5"/>
        <v>6.1224489795918366E-2</v>
      </c>
      <c r="H13" s="13">
        <f t="shared" si="5"/>
        <v>3.0612244897959183E-2</v>
      </c>
      <c r="I13" s="13">
        <f t="shared" si="5"/>
        <v>3.0612244897959183E-2</v>
      </c>
      <c r="J13" s="13">
        <f t="shared" si="5"/>
        <v>0</v>
      </c>
    </row>
    <row r="14" spans="1:10">
      <c r="A14" s="40" t="s">
        <v>188</v>
      </c>
      <c r="B14" s="41"/>
      <c r="C14" s="34" t="s">
        <v>70</v>
      </c>
      <c r="D14" s="3">
        <f t="shared" si="0"/>
        <v>98</v>
      </c>
      <c r="E14" s="3">
        <v>54</v>
      </c>
      <c r="F14" s="3">
        <v>30</v>
      </c>
      <c r="G14" s="3">
        <v>10</v>
      </c>
      <c r="H14" s="3">
        <v>1</v>
      </c>
      <c r="I14" s="3">
        <v>3</v>
      </c>
      <c r="J14" s="3">
        <v>0</v>
      </c>
    </row>
    <row r="15" spans="1:10">
      <c r="A15" s="42"/>
      <c r="B15" s="43"/>
      <c r="C15" s="34"/>
      <c r="D15" s="13">
        <f t="shared" si="0"/>
        <v>1</v>
      </c>
      <c r="E15" s="13">
        <f>E14/SUM($E14:$J14)</f>
        <v>0.55102040816326525</v>
      </c>
      <c r="F15" s="13">
        <f t="shared" ref="F15:J15" si="6">F14/SUM($E14:$J14)</f>
        <v>0.30612244897959184</v>
      </c>
      <c r="G15" s="13">
        <f t="shared" si="6"/>
        <v>0.10204081632653061</v>
      </c>
      <c r="H15" s="13">
        <f t="shared" si="6"/>
        <v>1.020408163265306E-2</v>
      </c>
      <c r="I15" s="13">
        <f t="shared" si="6"/>
        <v>3.0612244897959183E-2</v>
      </c>
      <c r="J15" s="13">
        <f t="shared" si="6"/>
        <v>0</v>
      </c>
    </row>
    <row r="16" spans="1:10">
      <c r="A16" s="37" t="s">
        <v>189</v>
      </c>
      <c r="B16" s="34">
        <v>1</v>
      </c>
      <c r="C16" s="34" t="s">
        <v>71</v>
      </c>
      <c r="D16" s="3">
        <f t="shared" si="0"/>
        <v>98</v>
      </c>
      <c r="E16" s="3">
        <v>36</v>
      </c>
      <c r="F16" s="3">
        <v>36</v>
      </c>
      <c r="G16" s="3">
        <v>19</v>
      </c>
      <c r="H16" s="3">
        <v>4</v>
      </c>
      <c r="I16" s="3">
        <v>3</v>
      </c>
      <c r="J16" s="3">
        <v>0</v>
      </c>
    </row>
    <row r="17" spans="1:10">
      <c r="A17" s="34"/>
      <c r="B17" s="34"/>
      <c r="C17" s="34"/>
      <c r="D17" s="13">
        <f t="shared" si="0"/>
        <v>1</v>
      </c>
      <c r="E17" s="13">
        <f>E16/SUM($E16:$J16)</f>
        <v>0.36734693877551022</v>
      </c>
      <c r="F17" s="13">
        <f t="shared" ref="F17:J17" si="7">F16/SUM($E16:$J16)</f>
        <v>0.36734693877551022</v>
      </c>
      <c r="G17" s="13">
        <f t="shared" si="7"/>
        <v>0.19387755102040816</v>
      </c>
      <c r="H17" s="13">
        <f t="shared" si="7"/>
        <v>4.0816326530612242E-2</v>
      </c>
      <c r="I17" s="13">
        <f t="shared" si="7"/>
        <v>3.0612244897959183E-2</v>
      </c>
      <c r="J17" s="13">
        <f t="shared" si="7"/>
        <v>0</v>
      </c>
    </row>
    <row r="18" spans="1:10">
      <c r="A18" s="34"/>
      <c r="B18" s="34">
        <v>2</v>
      </c>
      <c r="C18" s="34" t="s">
        <v>72</v>
      </c>
      <c r="D18" s="3">
        <f t="shared" si="0"/>
        <v>98</v>
      </c>
      <c r="E18" s="3">
        <v>34</v>
      </c>
      <c r="F18" s="3">
        <v>26</v>
      </c>
      <c r="G18" s="3">
        <v>26</v>
      </c>
      <c r="H18" s="3">
        <v>9</v>
      </c>
      <c r="I18" s="3">
        <v>3</v>
      </c>
      <c r="J18" s="3">
        <v>0</v>
      </c>
    </row>
    <row r="19" spans="1:10" s="15" customFormat="1" ht="13.5">
      <c r="A19" s="34"/>
      <c r="B19" s="34"/>
      <c r="C19" s="34"/>
      <c r="D19" s="13">
        <f t="shared" si="0"/>
        <v>1</v>
      </c>
      <c r="E19" s="13">
        <f>E18/SUM($E18:$J18)</f>
        <v>0.34693877551020408</v>
      </c>
      <c r="F19" s="13">
        <f t="shared" ref="F19:J19" si="8">F18/SUM($E18:$J18)</f>
        <v>0.26530612244897961</v>
      </c>
      <c r="G19" s="13">
        <f t="shared" si="8"/>
        <v>0.26530612244897961</v>
      </c>
      <c r="H19" s="13">
        <f t="shared" si="8"/>
        <v>9.1836734693877556E-2</v>
      </c>
      <c r="I19" s="13">
        <f t="shared" si="8"/>
        <v>3.0612244897959183E-2</v>
      </c>
      <c r="J19" s="13">
        <f t="shared" si="8"/>
        <v>0</v>
      </c>
    </row>
    <row r="20" spans="1:10">
      <c r="A20" s="37" t="s">
        <v>190</v>
      </c>
      <c r="B20" s="34"/>
      <c r="C20" s="34" t="s">
        <v>73</v>
      </c>
      <c r="D20" s="3">
        <f t="shared" si="0"/>
        <v>98</v>
      </c>
      <c r="E20" s="3">
        <v>40</v>
      </c>
      <c r="F20" s="3">
        <v>38</v>
      </c>
      <c r="G20" s="3">
        <v>15</v>
      </c>
      <c r="H20" s="3">
        <v>0</v>
      </c>
      <c r="I20" s="3">
        <v>4</v>
      </c>
      <c r="J20" s="3">
        <v>1</v>
      </c>
    </row>
    <row r="21" spans="1:10" s="15" customFormat="1" ht="13.5">
      <c r="A21" s="34"/>
      <c r="B21" s="34"/>
      <c r="C21" s="34"/>
      <c r="D21" s="13">
        <f t="shared" si="0"/>
        <v>1</v>
      </c>
      <c r="E21" s="13">
        <f>E20/SUM($E20:$J20)</f>
        <v>0.40816326530612246</v>
      </c>
      <c r="F21" s="13">
        <f t="shared" ref="F21:J21" si="9">F20/SUM($E20:$J20)</f>
        <v>0.38775510204081631</v>
      </c>
      <c r="G21" s="13">
        <f t="shared" si="9"/>
        <v>0.15306122448979592</v>
      </c>
      <c r="H21" s="13">
        <f t="shared" si="9"/>
        <v>0</v>
      </c>
      <c r="I21" s="13">
        <f t="shared" si="9"/>
        <v>4.0816326530612242E-2</v>
      </c>
      <c r="J21" s="13">
        <f t="shared" si="9"/>
        <v>1.020408163265306E-2</v>
      </c>
    </row>
    <row r="22" spans="1:10">
      <c r="A22" s="34" t="s">
        <v>133</v>
      </c>
      <c r="B22" s="34">
        <v>1</v>
      </c>
      <c r="C22" s="34" t="s">
        <v>74</v>
      </c>
      <c r="D22" s="3">
        <f t="shared" si="0"/>
        <v>98</v>
      </c>
      <c r="E22" s="3">
        <v>65</v>
      </c>
      <c r="F22" s="3">
        <v>22</v>
      </c>
      <c r="G22" s="3">
        <v>5</v>
      </c>
      <c r="H22" s="3">
        <v>2</v>
      </c>
      <c r="I22" s="3">
        <v>3</v>
      </c>
      <c r="J22" s="3">
        <v>1</v>
      </c>
    </row>
    <row r="23" spans="1:10" s="15" customFormat="1" ht="13.5">
      <c r="A23" s="34"/>
      <c r="B23" s="34"/>
      <c r="C23" s="34"/>
      <c r="D23" s="13">
        <f t="shared" si="0"/>
        <v>1</v>
      </c>
      <c r="E23" s="13">
        <f>E22/SUM($E22:$J22)</f>
        <v>0.66326530612244894</v>
      </c>
      <c r="F23" s="13">
        <f t="shared" ref="F23:I23" si="10">F22/SUM($E22:$J22)</f>
        <v>0.22448979591836735</v>
      </c>
      <c r="G23" s="13">
        <f t="shared" si="10"/>
        <v>5.1020408163265307E-2</v>
      </c>
      <c r="H23" s="13">
        <f t="shared" si="10"/>
        <v>2.0408163265306121E-2</v>
      </c>
      <c r="I23" s="13">
        <f t="shared" si="10"/>
        <v>3.0612244897959183E-2</v>
      </c>
      <c r="J23" s="13">
        <f>J22/SUM($E22:$J22)</f>
        <v>1.020408163265306E-2</v>
      </c>
    </row>
    <row r="24" spans="1:10">
      <c r="A24" s="34"/>
      <c r="B24" s="34">
        <v>2</v>
      </c>
      <c r="C24" s="34" t="s">
        <v>75</v>
      </c>
      <c r="D24" s="3">
        <f t="shared" si="0"/>
        <v>98</v>
      </c>
      <c r="E24" s="3">
        <v>74</v>
      </c>
      <c r="F24" s="3">
        <v>16</v>
      </c>
      <c r="G24" s="3">
        <v>4</v>
      </c>
      <c r="H24" s="3">
        <v>1</v>
      </c>
      <c r="I24" s="3">
        <v>3</v>
      </c>
      <c r="J24" s="3">
        <v>0</v>
      </c>
    </row>
    <row r="25" spans="1:10" s="15" customFormat="1" ht="13.5">
      <c r="A25" s="34"/>
      <c r="B25" s="34"/>
      <c r="C25" s="34"/>
      <c r="D25" s="13">
        <f t="shared" si="0"/>
        <v>1</v>
      </c>
      <c r="E25" s="13">
        <f>E24/SUM($E24:$J24)</f>
        <v>0.75510204081632648</v>
      </c>
      <c r="F25" s="13">
        <f t="shared" ref="F25:J25" si="11">F24/SUM($E24:$J24)</f>
        <v>0.16326530612244897</v>
      </c>
      <c r="G25" s="13">
        <f t="shared" si="11"/>
        <v>4.0816326530612242E-2</v>
      </c>
      <c r="H25" s="13">
        <f t="shared" si="11"/>
        <v>1.020408163265306E-2</v>
      </c>
      <c r="I25" s="13">
        <f t="shared" si="11"/>
        <v>3.0612244897959183E-2</v>
      </c>
      <c r="J25" s="13">
        <f t="shared" si="11"/>
        <v>0</v>
      </c>
    </row>
    <row r="26" spans="1:10">
      <c r="A26" s="34"/>
      <c r="B26" s="34">
        <v>3</v>
      </c>
      <c r="C26" s="34" t="s">
        <v>76</v>
      </c>
      <c r="D26" s="3">
        <f t="shared" si="0"/>
        <v>98</v>
      </c>
      <c r="E26" s="3">
        <v>70</v>
      </c>
      <c r="F26" s="3">
        <v>17</v>
      </c>
      <c r="G26" s="3">
        <v>7</v>
      </c>
      <c r="H26" s="3">
        <v>1</v>
      </c>
      <c r="I26" s="3">
        <v>3</v>
      </c>
      <c r="J26" s="3">
        <v>0</v>
      </c>
    </row>
    <row r="27" spans="1:10" s="15" customFormat="1" ht="13.5">
      <c r="A27" s="34"/>
      <c r="B27" s="34"/>
      <c r="C27" s="34"/>
      <c r="D27" s="13">
        <f t="shared" si="0"/>
        <v>1</v>
      </c>
      <c r="E27" s="13">
        <f>E26/SUM($E26:$J26)</f>
        <v>0.7142857142857143</v>
      </c>
      <c r="F27" s="13">
        <f t="shared" ref="F27:J27" si="12">F26/SUM($E26:$J26)</f>
        <v>0.17346938775510204</v>
      </c>
      <c r="G27" s="13">
        <f t="shared" si="12"/>
        <v>7.1428571428571425E-2</v>
      </c>
      <c r="H27" s="13">
        <f t="shared" si="12"/>
        <v>1.020408163265306E-2</v>
      </c>
      <c r="I27" s="13">
        <f t="shared" si="12"/>
        <v>3.0612244897959183E-2</v>
      </c>
      <c r="J27" s="13">
        <f t="shared" si="12"/>
        <v>0</v>
      </c>
    </row>
  </sheetData>
  <mergeCells count="30">
    <mergeCell ref="C26:C27"/>
    <mergeCell ref="B26:B27"/>
    <mergeCell ref="A22:A27"/>
    <mergeCell ref="A20:B21"/>
    <mergeCell ref="A16:A19"/>
    <mergeCell ref="C16:C17"/>
    <mergeCell ref="C18:C19"/>
    <mergeCell ref="C20:C21"/>
    <mergeCell ref="C22:C23"/>
    <mergeCell ref="C24:C25"/>
    <mergeCell ref="B18:B19"/>
    <mergeCell ref="B22:B23"/>
    <mergeCell ref="B24:B25"/>
    <mergeCell ref="B16:B17"/>
    <mergeCell ref="C14:C15"/>
    <mergeCell ref="A8:A11"/>
    <mergeCell ref="A3:C3"/>
    <mergeCell ref="A1:J1"/>
    <mergeCell ref="C8:C9"/>
    <mergeCell ref="C10:C11"/>
    <mergeCell ref="C12:C13"/>
    <mergeCell ref="B8:B9"/>
    <mergeCell ref="B10:B11"/>
    <mergeCell ref="A12:B13"/>
    <mergeCell ref="A14:B15"/>
    <mergeCell ref="C4:C5"/>
    <mergeCell ref="B4:B5"/>
    <mergeCell ref="A4:A7"/>
    <mergeCell ref="B6:B7"/>
    <mergeCell ref="C6:C7"/>
  </mergeCells>
  <phoneticPr fontId="1" type="noConversion"/>
  <pageMargins left="0.7" right="0.7" top="0.75" bottom="0.75" header="0.3" footer="0.3"/>
  <pageSetup paperSize="9" scale="7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C84032-79B5-4A4D-BDBD-459EB4B4246C}">
  <sheetPr>
    <pageSetUpPr fitToPage="1"/>
  </sheetPr>
  <dimension ref="A1:L6"/>
  <sheetViews>
    <sheetView workbookViewId="0"/>
  </sheetViews>
  <sheetFormatPr defaultRowHeight="16.5"/>
  <cols>
    <col min="12" max="12" width="37.875" customWidth="1"/>
  </cols>
  <sheetData>
    <row r="1" spans="1:12">
      <c r="A1" t="s">
        <v>175</v>
      </c>
    </row>
    <row r="3" spans="1:12">
      <c r="A3" s="34" t="s">
        <v>134</v>
      </c>
      <c r="B3" s="38" t="s">
        <v>24</v>
      </c>
      <c r="C3" s="38"/>
      <c r="D3" s="38"/>
      <c r="E3" s="38"/>
      <c r="F3" s="38"/>
      <c r="G3" s="38"/>
      <c r="H3" s="38"/>
      <c r="I3" s="38"/>
      <c r="J3" s="38"/>
      <c r="K3" s="38"/>
      <c r="L3" s="38"/>
    </row>
    <row r="4" spans="1:12">
      <c r="A4" s="34"/>
      <c r="B4" s="7" t="s">
        <v>79</v>
      </c>
      <c r="C4" s="7" t="s">
        <v>80</v>
      </c>
      <c r="D4" s="7" t="s">
        <v>81</v>
      </c>
      <c r="E4" s="7" t="s">
        <v>82</v>
      </c>
      <c r="F4" s="7" t="s">
        <v>83</v>
      </c>
      <c r="G4" s="7" t="s">
        <v>84</v>
      </c>
      <c r="H4" s="7" t="s">
        <v>85</v>
      </c>
      <c r="I4" s="7" t="s">
        <v>86</v>
      </c>
      <c r="J4" s="7" t="s">
        <v>87</v>
      </c>
      <c r="K4" s="7" t="s">
        <v>88</v>
      </c>
      <c r="L4" s="7" t="s">
        <v>89</v>
      </c>
    </row>
    <row r="5" spans="1:12">
      <c r="A5" s="34"/>
      <c r="B5" s="3">
        <v>1</v>
      </c>
      <c r="C5" s="3">
        <v>10</v>
      </c>
      <c r="D5" s="3">
        <v>13</v>
      </c>
      <c r="E5" s="3">
        <v>9</v>
      </c>
      <c r="F5" s="3">
        <v>13</v>
      </c>
      <c r="G5" s="3">
        <v>8</v>
      </c>
      <c r="H5" s="3">
        <v>3</v>
      </c>
      <c r="I5" s="3">
        <v>11</v>
      </c>
      <c r="J5" s="3">
        <v>8</v>
      </c>
      <c r="K5" s="3">
        <v>6</v>
      </c>
      <c r="L5" s="44" t="s">
        <v>176</v>
      </c>
    </row>
    <row r="6" spans="1:12">
      <c r="A6" s="34"/>
      <c r="B6" s="13">
        <f>B5/SUM($B5:$K5)</f>
        <v>1.2195121951219513E-2</v>
      </c>
      <c r="C6" s="13">
        <f t="shared" ref="C6:K6" si="0">C5/SUM($B5:$K5)</f>
        <v>0.12195121951219512</v>
      </c>
      <c r="D6" s="13">
        <f t="shared" si="0"/>
        <v>0.15853658536585366</v>
      </c>
      <c r="E6" s="13">
        <f t="shared" si="0"/>
        <v>0.10975609756097561</v>
      </c>
      <c r="F6" s="13">
        <f t="shared" si="0"/>
        <v>0.15853658536585366</v>
      </c>
      <c r="G6" s="13">
        <f t="shared" si="0"/>
        <v>9.7560975609756101E-2</v>
      </c>
      <c r="H6" s="13">
        <f t="shared" si="0"/>
        <v>3.6585365853658534E-2</v>
      </c>
      <c r="I6" s="13">
        <f t="shared" si="0"/>
        <v>0.13414634146341464</v>
      </c>
      <c r="J6" s="13">
        <f t="shared" si="0"/>
        <v>9.7560975609756101E-2</v>
      </c>
      <c r="K6" s="13">
        <f t="shared" si="0"/>
        <v>7.3170731707317069E-2</v>
      </c>
      <c r="L6" s="44"/>
    </row>
  </sheetData>
  <mergeCells count="3">
    <mergeCell ref="B3:L3"/>
    <mergeCell ref="A3:A6"/>
    <mergeCell ref="L5:L6"/>
  </mergeCells>
  <phoneticPr fontId="1" type="noConversion"/>
  <pageMargins left="0.7" right="0.7" top="0.75" bottom="0.75" header="0.3" footer="0.3"/>
  <pageSetup paperSize="9" scale="8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EDD5F7-F6C1-41B7-BEB4-91095B11AF8C}">
  <sheetPr>
    <pageSetUpPr fitToPage="1"/>
  </sheetPr>
  <dimension ref="A1:J25"/>
  <sheetViews>
    <sheetView workbookViewId="0"/>
  </sheetViews>
  <sheetFormatPr defaultRowHeight="16.5"/>
  <sheetData>
    <row r="1" spans="1:10">
      <c r="A1" t="s">
        <v>135</v>
      </c>
    </row>
    <row r="3" spans="1:10" ht="142.5" customHeight="1">
      <c r="A3" s="20" t="s">
        <v>90</v>
      </c>
      <c r="B3" s="45" t="s">
        <v>194</v>
      </c>
      <c r="C3" s="46"/>
      <c r="D3" s="46"/>
      <c r="E3" s="46"/>
      <c r="F3" s="46"/>
      <c r="G3" s="46"/>
      <c r="H3" s="46"/>
      <c r="I3" s="46"/>
      <c r="J3" s="47"/>
    </row>
    <row r="4" spans="1:10" ht="129.75" customHeight="1">
      <c r="A4" s="20" t="s">
        <v>91</v>
      </c>
      <c r="B4" s="48" t="s">
        <v>192</v>
      </c>
      <c r="C4" s="49"/>
      <c r="D4" s="49"/>
      <c r="E4" s="49"/>
      <c r="F4" s="49"/>
      <c r="G4" s="49"/>
      <c r="H4" s="49"/>
      <c r="I4" s="49"/>
      <c r="J4" s="50"/>
    </row>
    <row r="5" spans="1:10" ht="151.5" customHeight="1">
      <c r="A5" s="20" t="s">
        <v>13</v>
      </c>
      <c r="B5" s="45" t="s">
        <v>178</v>
      </c>
      <c r="C5" s="49"/>
      <c r="D5" s="49"/>
      <c r="E5" s="49"/>
      <c r="F5" s="49"/>
      <c r="G5" s="49"/>
      <c r="H5" s="49"/>
      <c r="I5" s="49"/>
      <c r="J5" s="50"/>
    </row>
    <row r="6" spans="1:10" ht="28.5" customHeight="1">
      <c r="A6" s="2" t="s">
        <v>92</v>
      </c>
      <c r="B6" s="51" t="s">
        <v>177</v>
      </c>
      <c r="C6" s="46"/>
      <c r="D6" s="46"/>
      <c r="E6" s="46"/>
      <c r="F6" s="46"/>
      <c r="G6" s="46"/>
      <c r="H6" s="46"/>
      <c r="I6" s="46"/>
      <c r="J6" s="47"/>
    </row>
    <row r="8" spans="1:10">
      <c r="A8" t="s">
        <v>136</v>
      </c>
    </row>
    <row r="9" spans="1:10" ht="16.5" customHeight="1">
      <c r="A9" s="52" t="s">
        <v>179</v>
      </c>
      <c r="B9" s="53"/>
      <c r="C9" s="53"/>
      <c r="D9" s="53"/>
      <c r="E9" s="53"/>
      <c r="F9" s="53"/>
      <c r="G9" s="53"/>
      <c r="H9" s="53"/>
      <c r="I9" s="53"/>
      <c r="J9" s="54"/>
    </row>
    <row r="10" spans="1:10">
      <c r="A10" s="55"/>
      <c r="B10" s="56"/>
      <c r="C10" s="56"/>
      <c r="D10" s="56"/>
      <c r="E10" s="56"/>
      <c r="F10" s="56"/>
      <c r="G10" s="56"/>
      <c r="H10" s="56"/>
      <c r="I10" s="56"/>
      <c r="J10" s="57"/>
    </row>
    <row r="11" spans="1:10">
      <c r="A11" s="55"/>
      <c r="B11" s="56"/>
      <c r="C11" s="56"/>
      <c r="D11" s="56"/>
      <c r="E11" s="56"/>
      <c r="F11" s="56"/>
      <c r="G11" s="56"/>
      <c r="H11" s="56"/>
      <c r="I11" s="56"/>
      <c r="J11" s="57"/>
    </row>
    <row r="12" spans="1:10">
      <c r="A12" s="55"/>
      <c r="B12" s="56"/>
      <c r="C12" s="56"/>
      <c r="D12" s="56"/>
      <c r="E12" s="56"/>
      <c r="F12" s="56"/>
      <c r="G12" s="56"/>
      <c r="H12" s="56"/>
      <c r="I12" s="56"/>
      <c r="J12" s="57"/>
    </row>
    <row r="13" spans="1:10">
      <c r="A13" s="55"/>
      <c r="B13" s="56"/>
      <c r="C13" s="56"/>
      <c r="D13" s="56"/>
      <c r="E13" s="56"/>
      <c r="F13" s="56"/>
      <c r="G13" s="56"/>
      <c r="H13" s="56"/>
      <c r="I13" s="56"/>
      <c r="J13" s="57"/>
    </row>
    <row r="14" spans="1:10">
      <c r="A14" s="55"/>
      <c r="B14" s="56"/>
      <c r="C14" s="56"/>
      <c r="D14" s="56"/>
      <c r="E14" s="56"/>
      <c r="F14" s="56"/>
      <c r="G14" s="56"/>
      <c r="H14" s="56"/>
      <c r="I14" s="56"/>
      <c r="J14" s="57"/>
    </row>
    <row r="15" spans="1:10">
      <c r="A15" s="55"/>
      <c r="B15" s="56"/>
      <c r="C15" s="56"/>
      <c r="D15" s="56"/>
      <c r="E15" s="56"/>
      <c r="F15" s="56"/>
      <c r="G15" s="56"/>
      <c r="H15" s="56"/>
      <c r="I15" s="56"/>
      <c r="J15" s="57"/>
    </row>
    <row r="16" spans="1:10">
      <c r="A16" s="55"/>
      <c r="B16" s="56"/>
      <c r="C16" s="56"/>
      <c r="D16" s="56"/>
      <c r="E16" s="56"/>
      <c r="F16" s="56"/>
      <c r="G16" s="56"/>
      <c r="H16" s="56"/>
      <c r="I16" s="56"/>
      <c r="J16" s="57"/>
    </row>
    <row r="17" spans="1:10">
      <c r="A17" s="55"/>
      <c r="B17" s="56"/>
      <c r="C17" s="56"/>
      <c r="D17" s="56"/>
      <c r="E17" s="56"/>
      <c r="F17" s="56"/>
      <c r="G17" s="56"/>
      <c r="H17" s="56"/>
      <c r="I17" s="56"/>
      <c r="J17" s="57"/>
    </row>
    <row r="18" spans="1:10">
      <c r="A18" s="55"/>
      <c r="B18" s="56"/>
      <c r="C18" s="56"/>
      <c r="D18" s="56"/>
      <c r="E18" s="56"/>
      <c r="F18" s="56"/>
      <c r="G18" s="56"/>
      <c r="H18" s="56"/>
      <c r="I18" s="56"/>
      <c r="J18" s="57"/>
    </row>
    <row r="19" spans="1:10">
      <c r="A19" s="55"/>
      <c r="B19" s="56"/>
      <c r="C19" s="56"/>
      <c r="D19" s="56"/>
      <c r="E19" s="56"/>
      <c r="F19" s="56"/>
      <c r="G19" s="56"/>
      <c r="H19" s="56"/>
      <c r="I19" s="56"/>
      <c r="J19" s="57"/>
    </row>
    <row r="20" spans="1:10">
      <c r="A20" s="55"/>
      <c r="B20" s="56"/>
      <c r="C20" s="56"/>
      <c r="D20" s="56"/>
      <c r="E20" s="56"/>
      <c r="F20" s="56"/>
      <c r="G20" s="56"/>
      <c r="H20" s="56"/>
      <c r="I20" s="56"/>
      <c r="J20" s="57"/>
    </row>
    <row r="21" spans="1:10">
      <c r="A21" s="55"/>
      <c r="B21" s="56"/>
      <c r="C21" s="56"/>
      <c r="D21" s="56"/>
      <c r="E21" s="56"/>
      <c r="F21" s="56"/>
      <c r="G21" s="56"/>
      <c r="H21" s="56"/>
      <c r="I21" s="56"/>
      <c r="J21" s="57"/>
    </row>
    <row r="22" spans="1:10">
      <c r="A22" s="55"/>
      <c r="B22" s="56"/>
      <c r="C22" s="56"/>
      <c r="D22" s="56"/>
      <c r="E22" s="56"/>
      <c r="F22" s="56"/>
      <c r="G22" s="56"/>
      <c r="H22" s="56"/>
      <c r="I22" s="56"/>
      <c r="J22" s="57"/>
    </row>
    <row r="23" spans="1:10">
      <c r="A23" s="55"/>
      <c r="B23" s="56"/>
      <c r="C23" s="56"/>
      <c r="D23" s="56"/>
      <c r="E23" s="56"/>
      <c r="F23" s="56"/>
      <c r="G23" s="56"/>
      <c r="H23" s="56"/>
      <c r="I23" s="56"/>
      <c r="J23" s="57"/>
    </row>
    <row r="24" spans="1:10">
      <c r="A24" s="55"/>
      <c r="B24" s="56"/>
      <c r="C24" s="56"/>
      <c r="D24" s="56"/>
      <c r="E24" s="56"/>
      <c r="F24" s="56"/>
      <c r="G24" s="56"/>
      <c r="H24" s="56"/>
      <c r="I24" s="56"/>
      <c r="J24" s="57"/>
    </row>
    <row r="25" spans="1:10">
      <c r="A25" s="58"/>
      <c r="B25" s="59"/>
      <c r="C25" s="59"/>
      <c r="D25" s="59"/>
      <c r="E25" s="59"/>
      <c r="F25" s="59"/>
      <c r="G25" s="59"/>
      <c r="H25" s="59"/>
      <c r="I25" s="59"/>
      <c r="J25" s="60"/>
    </row>
  </sheetData>
  <mergeCells count="5">
    <mergeCell ref="B3:J3"/>
    <mergeCell ref="B4:J4"/>
    <mergeCell ref="B5:J5"/>
    <mergeCell ref="B6:J6"/>
    <mergeCell ref="A9:J25"/>
  </mergeCells>
  <phoneticPr fontId="1" type="noConversion"/>
  <pageMargins left="0.7" right="0.7" top="0.75" bottom="0.75" header="0.3" footer="0.3"/>
  <pageSetup paperSize="9" scale="6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AD44BB-0579-4376-A470-611BB158E924}">
  <sheetPr>
    <pageSetUpPr fitToPage="1"/>
  </sheetPr>
  <dimension ref="A1:M36"/>
  <sheetViews>
    <sheetView zoomScale="85" zoomScaleNormal="85" workbookViewId="0">
      <selection sqref="A1:I1"/>
    </sheetView>
  </sheetViews>
  <sheetFormatPr defaultRowHeight="16.5"/>
  <cols>
    <col min="2" max="2" width="4.625" customWidth="1"/>
    <col min="3" max="3" width="58.875" customWidth="1"/>
    <col min="4" max="4" width="13.875" customWidth="1"/>
    <col min="5" max="5" width="11.875" customWidth="1"/>
    <col min="6" max="6" width="10.625" customWidth="1"/>
    <col min="7" max="7" width="10.75" customWidth="1"/>
    <col min="8" max="8" width="12.375" customWidth="1"/>
    <col min="9" max="9" width="12" customWidth="1"/>
  </cols>
  <sheetData>
    <row r="1" spans="1:13" ht="33" customHeight="1">
      <c r="A1" s="39" t="s">
        <v>191</v>
      </c>
      <c r="B1" s="39"/>
      <c r="C1" s="39"/>
      <c r="D1" s="39"/>
      <c r="E1" s="39"/>
      <c r="F1" s="39"/>
      <c r="G1" s="39"/>
      <c r="H1" s="39"/>
      <c r="I1" s="39"/>
    </row>
    <row r="3" spans="1:13" ht="33">
      <c r="A3" s="34" t="s">
        <v>151</v>
      </c>
      <c r="B3" s="38" t="s">
        <v>24</v>
      </c>
      <c r="C3" s="38"/>
      <c r="D3" s="7" t="s">
        <v>182</v>
      </c>
      <c r="E3" s="7" t="s">
        <v>137</v>
      </c>
      <c r="F3" s="9" t="s">
        <v>150</v>
      </c>
      <c r="G3" s="22" t="s">
        <v>138</v>
      </c>
      <c r="H3" s="22" t="s">
        <v>139</v>
      </c>
      <c r="I3" s="22" t="s">
        <v>100</v>
      </c>
      <c r="J3" s="22" t="s">
        <v>102</v>
      </c>
      <c r="K3" s="24" t="s">
        <v>107</v>
      </c>
      <c r="L3" s="24" t="s">
        <v>16</v>
      </c>
      <c r="M3" s="22" t="s">
        <v>180</v>
      </c>
    </row>
    <row r="4" spans="1:13">
      <c r="A4" s="34"/>
      <c r="B4" s="34">
        <v>1</v>
      </c>
      <c r="C4" s="34" t="s">
        <v>181</v>
      </c>
      <c r="D4" s="20">
        <f>SUM(E4:M4)</f>
        <v>38</v>
      </c>
      <c r="E4" s="20">
        <v>22</v>
      </c>
      <c r="F4" s="20">
        <v>1</v>
      </c>
      <c r="G4" s="20">
        <v>3</v>
      </c>
      <c r="H4" s="20">
        <v>6</v>
      </c>
      <c r="I4" s="20">
        <v>1</v>
      </c>
      <c r="J4" s="20">
        <v>0</v>
      </c>
      <c r="K4" s="20">
        <v>0</v>
      </c>
      <c r="L4" s="20">
        <v>5</v>
      </c>
      <c r="M4" s="33">
        <v>0</v>
      </c>
    </row>
    <row r="5" spans="1:13">
      <c r="A5" s="34"/>
      <c r="B5" s="34"/>
      <c r="C5" s="34"/>
      <c r="D5" s="13">
        <f>D4/$D4</f>
        <v>1</v>
      </c>
      <c r="E5" s="13">
        <f t="shared" ref="E5:F5" si="0">E4/$D4</f>
        <v>0.57894736842105265</v>
      </c>
      <c r="F5" s="13">
        <f t="shared" si="0"/>
        <v>2.6315789473684209E-2</v>
      </c>
      <c r="G5" s="21">
        <f>G4/$D4</f>
        <v>7.8947368421052627E-2</v>
      </c>
      <c r="H5" s="21">
        <f t="shared" ref="H5:M5" si="1">H4/$D4</f>
        <v>0.15789473684210525</v>
      </c>
      <c r="I5" s="21">
        <f t="shared" si="1"/>
        <v>2.6315789473684209E-2</v>
      </c>
      <c r="J5" s="21">
        <f t="shared" si="1"/>
        <v>0</v>
      </c>
      <c r="K5" s="21">
        <f t="shared" si="1"/>
        <v>0</v>
      </c>
      <c r="L5" s="21">
        <f t="shared" si="1"/>
        <v>0.13157894736842105</v>
      </c>
      <c r="M5" s="21">
        <f t="shared" si="1"/>
        <v>0</v>
      </c>
    </row>
    <row r="6" spans="1:13">
      <c r="A6" s="27"/>
      <c r="B6" s="4"/>
      <c r="C6" s="5"/>
      <c r="D6" s="5"/>
      <c r="E6" s="8"/>
      <c r="F6" s="8"/>
      <c r="G6" s="23"/>
      <c r="H6" s="10"/>
      <c r="I6" s="10"/>
      <c r="J6" s="10"/>
    </row>
    <row r="7" spans="1:13" ht="30" customHeight="1">
      <c r="A7" s="34" t="s">
        <v>155</v>
      </c>
      <c r="B7" s="38" t="s">
        <v>24</v>
      </c>
      <c r="C7" s="38"/>
      <c r="D7" s="7" t="s">
        <v>125</v>
      </c>
      <c r="E7" s="7" t="s">
        <v>6</v>
      </c>
      <c r="F7" s="7" t="s">
        <v>7</v>
      </c>
      <c r="G7" s="7" t="s">
        <v>64</v>
      </c>
      <c r="H7" s="9" t="s">
        <v>77</v>
      </c>
      <c r="I7" s="9" t="s">
        <v>78</v>
      </c>
      <c r="J7" s="7" t="s">
        <v>16</v>
      </c>
    </row>
    <row r="8" spans="1:13">
      <c r="A8" s="34"/>
      <c r="B8" s="34">
        <v>1</v>
      </c>
      <c r="C8" s="34" t="s">
        <v>140</v>
      </c>
      <c r="D8" s="3">
        <f>SUM(E8:J8)</f>
        <v>35</v>
      </c>
      <c r="E8" s="3">
        <v>22</v>
      </c>
      <c r="F8" s="3">
        <v>8</v>
      </c>
      <c r="G8" s="3">
        <v>2</v>
      </c>
      <c r="H8" s="3">
        <v>0</v>
      </c>
      <c r="I8" s="3">
        <v>3</v>
      </c>
      <c r="J8" s="3">
        <v>0</v>
      </c>
    </row>
    <row r="9" spans="1:13">
      <c r="A9" s="34"/>
      <c r="B9" s="34"/>
      <c r="C9" s="34"/>
      <c r="D9" s="13">
        <f>D8/$D8</f>
        <v>1</v>
      </c>
      <c r="E9" s="13">
        <f t="shared" ref="E9:J9" si="2">E8/$D8</f>
        <v>0.62857142857142856</v>
      </c>
      <c r="F9" s="13">
        <f t="shared" si="2"/>
        <v>0.22857142857142856</v>
      </c>
      <c r="G9" s="13">
        <f t="shared" si="2"/>
        <v>5.7142857142857141E-2</v>
      </c>
      <c r="H9" s="13">
        <f t="shared" si="2"/>
        <v>0</v>
      </c>
      <c r="I9" s="13">
        <f t="shared" si="2"/>
        <v>8.5714285714285715E-2</v>
      </c>
      <c r="J9" s="13">
        <f t="shared" si="2"/>
        <v>0</v>
      </c>
    </row>
    <row r="10" spans="1:13">
      <c r="A10" s="34"/>
      <c r="B10" s="34">
        <v>2</v>
      </c>
      <c r="C10" s="34" t="s">
        <v>141</v>
      </c>
      <c r="D10" s="32">
        <f>SUM(E10:J10)</f>
        <v>35</v>
      </c>
      <c r="E10" s="32">
        <v>15</v>
      </c>
      <c r="F10" s="32">
        <v>10</v>
      </c>
      <c r="G10" s="32">
        <v>7</v>
      </c>
      <c r="H10" s="32">
        <v>1</v>
      </c>
      <c r="I10" s="32">
        <v>2</v>
      </c>
      <c r="J10" s="32">
        <v>0</v>
      </c>
    </row>
    <row r="11" spans="1:13">
      <c r="A11" s="34"/>
      <c r="B11" s="34"/>
      <c r="C11" s="34"/>
      <c r="D11" s="21">
        <f>D10/$D10</f>
        <v>1</v>
      </c>
      <c r="E11" s="21">
        <f t="shared" ref="E11:J11" si="3">E10/$D10</f>
        <v>0.42857142857142855</v>
      </c>
      <c r="F11" s="21">
        <f t="shared" si="3"/>
        <v>0.2857142857142857</v>
      </c>
      <c r="G11" s="21">
        <f t="shared" si="3"/>
        <v>0.2</v>
      </c>
      <c r="H11" s="21">
        <f t="shared" si="3"/>
        <v>2.8571428571428571E-2</v>
      </c>
      <c r="I11" s="21">
        <f t="shared" si="3"/>
        <v>5.7142857142857141E-2</v>
      </c>
      <c r="J11" s="21">
        <f t="shared" si="3"/>
        <v>0</v>
      </c>
    </row>
    <row r="12" spans="1:13">
      <c r="A12" s="34"/>
      <c r="B12" s="34">
        <v>3</v>
      </c>
      <c r="C12" s="34" t="s">
        <v>156</v>
      </c>
      <c r="D12" s="32">
        <f>SUM(E12:J12)</f>
        <v>35</v>
      </c>
      <c r="E12" s="32">
        <v>16</v>
      </c>
      <c r="F12" s="32">
        <v>13</v>
      </c>
      <c r="G12" s="32">
        <v>4</v>
      </c>
      <c r="H12" s="32">
        <v>0</v>
      </c>
      <c r="I12" s="32">
        <v>2</v>
      </c>
      <c r="J12" s="32">
        <v>0</v>
      </c>
    </row>
    <row r="13" spans="1:13">
      <c r="A13" s="34"/>
      <c r="B13" s="34"/>
      <c r="C13" s="34"/>
      <c r="D13" s="21">
        <f>D12/$D12</f>
        <v>1</v>
      </c>
      <c r="E13" s="21">
        <f t="shared" ref="E13:J13" si="4">E12/$D12</f>
        <v>0.45714285714285713</v>
      </c>
      <c r="F13" s="21">
        <f t="shared" si="4"/>
        <v>0.37142857142857144</v>
      </c>
      <c r="G13" s="21">
        <f t="shared" si="4"/>
        <v>0.11428571428571428</v>
      </c>
      <c r="H13" s="21">
        <f t="shared" si="4"/>
        <v>0</v>
      </c>
      <c r="I13" s="21">
        <f t="shared" si="4"/>
        <v>5.7142857142857141E-2</v>
      </c>
      <c r="J13" s="21">
        <f t="shared" si="4"/>
        <v>0</v>
      </c>
    </row>
    <row r="15" spans="1:13" ht="33">
      <c r="A15" s="34" t="s">
        <v>142</v>
      </c>
      <c r="B15" s="38" t="s">
        <v>24</v>
      </c>
      <c r="C15" s="38"/>
      <c r="D15" s="22" t="s">
        <v>125</v>
      </c>
      <c r="E15" s="9" t="s">
        <v>173</v>
      </c>
      <c r="F15" s="9" t="s">
        <v>172</v>
      </c>
      <c r="G15" s="9" t="s">
        <v>171</v>
      </c>
      <c r="H15" s="9" t="s">
        <v>160</v>
      </c>
      <c r="I15" s="9" t="s">
        <v>161</v>
      </c>
      <c r="J15" s="22" t="s">
        <v>89</v>
      </c>
      <c r="K15" s="22" t="s">
        <v>16</v>
      </c>
    </row>
    <row r="16" spans="1:13">
      <c r="A16" s="34"/>
      <c r="B16" s="73" t="s">
        <v>154</v>
      </c>
      <c r="C16" s="41"/>
      <c r="D16" s="20">
        <f>SUM(E16:K16)</f>
        <v>35</v>
      </c>
      <c r="E16" s="20">
        <v>11</v>
      </c>
      <c r="F16" s="20">
        <v>3</v>
      </c>
      <c r="G16" s="20">
        <v>8</v>
      </c>
      <c r="H16" s="20">
        <v>9</v>
      </c>
      <c r="I16" s="20">
        <v>1</v>
      </c>
      <c r="J16" s="20">
        <v>2</v>
      </c>
      <c r="K16" s="20">
        <v>1</v>
      </c>
    </row>
    <row r="17" spans="1:11">
      <c r="A17" s="34"/>
      <c r="B17" s="42"/>
      <c r="C17" s="43"/>
      <c r="D17" s="21">
        <f>D16/$D16</f>
        <v>1</v>
      </c>
      <c r="E17" s="21">
        <f t="shared" ref="E17:K17" si="5">E16/$D16</f>
        <v>0.31428571428571428</v>
      </c>
      <c r="F17" s="21">
        <f t="shared" si="5"/>
        <v>8.5714285714285715E-2</v>
      </c>
      <c r="G17" s="21">
        <f t="shared" si="5"/>
        <v>0.22857142857142856</v>
      </c>
      <c r="H17" s="21">
        <f t="shared" si="5"/>
        <v>0.25714285714285712</v>
      </c>
      <c r="I17" s="21">
        <f t="shared" si="5"/>
        <v>2.8571428571428571E-2</v>
      </c>
      <c r="J17" s="21">
        <f t="shared" si="5"/>
        <v>5.7142857142857141E-2</v>
      </c>
      <c r="K17" s="21">
        <f t="shared" si="5"/>
        <v>2.8571428571428571E-2</v>
      </c>
    </row>
    <row r="19" spans="1:11" ht="33">
      <c r="A19" s="34" t="s">
        <v>157</v>
      </c>
      <c r="B19" s="38" t="s">
        <v>24</v>
      </c>
      <c r="C19" s="38"/>
      <c r="D19" s="22" t="s">
        <v>125</v>
      </c>
      <c r="E19" s="9" t="s">
        <v>170</v>
      </c>
      <c r="F19" s="9" t="s">
        <v>169</v>
      </c>
      <c r="G19" s="9" t="s">
        <v>168</v>
      </c>
      <c r="H19" s="9" t="s">
        <v>166</v>
      </c>
      <c r="I19" s="9" t="s">
        <v>167</v>
      </c>
      <c r="J19" s="22" t="s">
        <v>89</v>
      </c>
      <c r="K19" s="22" t="s">
        <v>16</v>
      </c>
    </row>
    <row r="20" spans="1:11">
      <c r="A20" s="34"/>
      <c r="B20" s="73" t="s">
        <v>153</v>
      </c>
      <c r="C20" s="41"/>
      <c r="D20" s="20">
        <f>SUM(E20:K20)</f>
        <v>35</v>
      </c>
      <c r="E20" s="20">
        <v>6</v>
      </c>
      <c r="F20" s="20">
        <v>11</v>
      </c>
      <c r="G20" s="20">
        <v>5</v>
      </c>
      <c r="H20" s="20">
        <v>4</v>
      </c>
      <c r="I20" s="20">
        <v>1</v>
      </c>
      <c r="J20" s="20">
        <v>4</v>
      </c>
      <c r="K20" s="20">
        <v>4</v>
      </c>
    </row>
    <row r="21" spans="1:11">
      <c r="A21" s="34"/>
      <c r="B21" s="42"/>
      <c r="C21" s="43"/>
      <c r="D21" s="21">
        <f>D20/$D20</f>
        <v>1</v>
      </c>
      <c r="E21" s="21">
        <f t="shared" ref="E21:K21" si="6">E20/$D20</f>
        <v>0.17142857142857143</v>
      </c>
      <c r="F21" s="21">
        <f t="shared" si="6"/>
        <v>0.31428571428571428</v>
      </c>
      <c r="G21" s="21">
        <f t="shared" si="6"/>
        <v>0.14285714285714285</v>
      </c>
      <c r="H21" s="21">
        <f t="shared" si="6"/>
        <v>0.11428571428571428</v>
      </c>
      <c r="I21" s="21">
        <f t="shared" si="6"/>
        <v>2.8571428571428571E-2</v>
      </c>
      <c r="J21" s="21">
        <f t="shared" si="6"/>
        <v>0.11428571428571428</v>
      </c>
      <c r="K21" s="21">
        <f t="shared" si="6"/>
        <v>0.11428571428571428</v>
      </c>
    </row>
    <row r="23" spans="1:11" ht="33">
      <c r="A23" s="34" t="s">
        <v>158</v>
      </c>
      <c r="B23" s="38" t="s">
        <v>24</v>
      </c>
      <c r="C23" s="38"/>
      <c r="D23" s="22" t="s">
        <v>125</v>
      </c>
      <c r="E23" s="22" t="s">
        <v>162</v>
      </c>
      <c r="F23" s="22" t="s">
        <v>163</v>
      </c>
      <c r="G23" s="9" t="s">
        <v>174</v>
      </c>
      <c r="H23" s="9" t="s">
        <v>164</v>
      </c>
      <c r="I23" s="9" t="s">
        <v>165</v>
      </c>
      <c r="J23" s="22" t="s">
        <v>89</v>
      </c>
      <c r="K23" s="22" t="s">
        <v>16</v>
      </c>
    </row>
    <row r="24" spans="1:11">
      <c r="A24" s="34"/>
      <c r="B24" s="73" t="s">
        <v>152</v>
      </c>
      <c r="C24" s="41"/>
      <c r="D24" s="20">
        <f>SUM(E24:K24)</f>
        <v>35</v>
      </c>
      <c r="E24" s="20">
        <v>16</v>
      </c>
      <c r="F24" s="20">
        <v>4</v>
      </c>
      <c r="G24" s="20">
        <v>2</v>
      </c>
      <c r="H24" s="20">
        <v>3</v>
      </c>
      <c r="I24" s="20">
        <v>5</v>
      </c>
      <c r="J24" s="20">
        <v>3</v>
      </c>
      <c r="K24" s="20">
        <v>2</v>
      </c>
    </row>
    <row r="25" spans="1:11">
      <c r="A25" s="34"/>
      <c r="B25" s="42"/>
      <c r="C25" s="43"/>
      <c r="D25" s="21">
        <f>D24/$D24</f>
        <v>1</v>
      </c>
      <c r="E25" s="21">
        <f t="shared" ref="E25:K25" si="7">E24/$D24</f>
        <v>0.45714285714285713</v>
      </c>
      <c r="F25" s="21">
        <f t="shared" si="7"/>
        <v>0.11428571428571428</v>
      </c>
      <c r="G25" s="21">
        <f t="shared" si="7"/>
        <v>5.7142857142857141E-2</v>
      </c>
      <c r="H25" s="21">
        <f t="shared" si="7"/>
        <v>8.5714285714285715E-2</v>
      </c>
      <c r="I25" s="21">
        <f t="shared" si="7"/>
        <v>0.14285714285714285</v>
      </c>
      <c r="J25" s="21">
        <f t="shared" si="7"/>
        <v>8.5714285714285715E-2</v>
      </c>
      <c r="K25" s="21">
        <f t="shared" si="7"/>
        <v>5.7142857142857141E-2</v>
      </c>
    </row>
    <row r="27" spans="1:11">
      <c r="A27" s="28" t="s">
        <v>159</v>
      </c>
      <c r="B27" s="29" t="s">
        <v>143</v>
      </c>
      <c r="C27" s="29"/>
      <c r="D27" s="28"/>
      <c r="E27" s="28"/>
      <c r="F27" s="28"/>
      <c r="G27" s="28"/>
      <c r="H27" s="30"/>
      <c r="I27" s="30"/>
      <c r="J27" s="28"/>
      <c r="K27" s="31"/>
    </row>
    <row r="28" spans="1:11">
      <c r="A28" s="31"/>
      <c r="B28" s="64" t="s">
        <v>193</v>
      </c>
      <c r="C28" s="65"/>
      <c r="D28" s="65"/>
      <c r="E28" s="65"/>
      <c r="F28" s="65"/>
      <c r="G28" s="65"/>
      <c r="H28" s="65"/>
      <c r="I28" s="65"/>
      <c r="J28" s="66"/>
      <c r="K28" s="31"/>
    </row>
    <row r="29" spans="1:11">
      <c r="A29" s="31"/>
      <c r="B29" s="67"/>
      <c r="C29" s="68"/>
      <c r="D29" s="68"/>
      <c r="E29" s="68"/>
      <c r="F29" s="68"/>
      <c r="G29" s="68"/>
      <c r="H29" s="68"/>
      <c r="I29" s="68"/>
      <c r="J29" s="69"/>
      <c r="K29" s="31"/>
    </row>
    <row r="30" spans="1:11">
      <c r="A30" s="31"/>
      <c r="B30" s="67"/>
      <c r="C30" s="68"/>
      <c r="D30" s="68"/>
      <c r="E30" s="68"/>
      <c r="F30" s="68"/>
      <c r="G30" s="68"/>
      <c r="H30" s="68"/>
      <c r="I30" s="68"/>
      <c r="J30" s="69"/>
      <c r="K30" s="31"/>
    </row>
    <row r="31" spans="1:11" ht="61.5" customHeight="1">
      <c r="A31" s="31"/>
      <c r="B31" s="70"/>
      <c r="C31" s="71"/>
      <c r="D31" s="71"/>
      <c r="E31" s="71"/>
      <c r="F31" s="71"/>
      <c r="G31" s="71"/>
      <c r="H31" s="71"/>
      <c r="I31" s="71"/>
      <c r="J31" s="72"/>
      <c r="K31" s="31"/>
    </row>
    <row r="34" spans="1:10" ht="40.5">
      <c r="A34" s="61" t="s">
        <v>144</v>
      </c>
      <c r="B34" s="38" t="s">
        <v>24</v>
      </c>
      <c r="C34" s="38"/>
      <c r="D34" s="22" t="s">
        <v>125</v>
      </c>
      <c r="E34" s="26" t="s">
        <v>149</v>
      </c>
      <c r="F34" s="25" t="s">
        <v>148</v>
      </c>
      <c r="G34" s="9" t="s">
        <v>147</v>
      </c>
      <c r="H34" s="9" t="s">
        <v>146</v>
      </c>
      <c r="I34" s="9" t="s">
        <v>89</v>
      </c>
      <c r="J34" s="22" t="s">
        <v>16</v>
      </c>
    </row>
    <row r="35" spans="1:10">
      <c r="A35" s="62"/>
      <c r="B35" s="73" t="s">
        <v>145</v>
      </c>
      <c r="C35" s="41"/>
      <c r="D35" s="20">
        <f>SUM(E35:J35)</f>
        <v>63</v>
      </c>
      <c r="E35" s="20">
        <v>11</v>
      </c>
      <c r="F35" s="20">
        <v>37</v>
      </c>
      <c r="G35" s="20">
        <v>3</v>
      </c>
      <c r="H35" s="20">
        <v>4</v>
      </c>
      <c r="I35" s="20">
        <v>2</v>
      </c>
      <c r="J35" s="20">
        <v>6</v>
      </c>
    </row>
    <row r="36" spans="1:10">
      <c r="A36" s="63"/>
      <c r="B36" s="42"/>
      <c r="C36" s="43"/>
      <c r="D36" s="21">
        <f>D35/$D35</f>
        <v>1</v>
      </c>
      <c r="E36" s="21">
        <f t="shared" ref="E36:J36" si="8">E35/$D35</f>
        <v>0.17460317460317459</v>
      </c>
      <c r="F36" s="21">
        <f t="shared" si="8"/>
        <v>0.58730158730158732</v>
      </c>
      <c r="G36" s="21">
        <f t="shared" si="8"/>
        <v>4.7619047619047616E-2</v>
      </c>
      <c r="H36" s="21">
        <f t="shared" si="8"/>
        <v>6.3492063492063489E-2</v>
      </c>
      <c r="I36" s="21">
        <f t="shared" si="8"/>
        <v>3.1746031746031744E-2</v>
      </c>
      <c r="J36" s="21">
        <f t="shared" si="8"/>
        <v>9.5238095238095233E-2</v>
      </c>
    </row>
  </sheetData>
  <mergeCells count="26">
    <mergeCell ref="A23:A25"/>
    <mergeCell ref="B8:B9"/>
    <mergeCell ref="C8:C9"/>
    <mergeCell ref="A34:A36"/>
    <mergeCell ref="A15:A17"/>
    <mergeCell ref="A19:A21"/>
    <mergeCell ref="B28:J31"/>
    <mergeCell ref="B35:C36"/>
    <mergeCell ref="B34:C34"/>
    <mergeCell ref="B16:C17"/>
    <mergeCell ref="B20:C21"/>
    <mergeCell ref="B24:C25"/>
    <mergeCell ref="B15:C15"/>
    <mergeCell ref="B19:C19"/>
    <mergeCell ref="B23:C23"/>
    <mergeCell ref="A1:I1"/>
    <mergeCell ref="B7:C7"/>
    <mergeCell ref="B3:C3"/>
    <mergeCell ref="B4:B5"/>
    <mergeCell ref="C4:C5"/>
    <mergeCell ref="A7:A13"/>
    <mergeCell ref="A3:A5"/>
    <mergeCell ref="B10:B11"/>
    <mergeCell ref="B12:B13"/>
    <mergeCell ref="C10:C11"/>
    <mergeCell ref="C12:C13"/>
  </mergeCells>
  <phoneticPr fontId="1" type="noConversion"/>
  <pageMargins left="0.7" right="0.7" top="0.75" bottom="0.75" header="0.3" footer="0.3"/>
  <pageSetup paperSize="9" scale="63" orientation="landscape" r:id="rId1"/>
  <ignoredErrors>
    <ignoredError sqref="D9 D11" 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ADFD35-86AA-449A-B891-2E885DB3094F}">
  <sheetPr>
    <pageSetUpPr fitToPage="1"/>
  </sheetPr>
  <dimension ref="A1:I14"/>
  <sheetViews>
    <sheetView workbookViewId="0">
      <selection activeCell="C15" sqref="C15"/>
    </sheetView>
  </sheetViews>
  <sheetFormatPr defaultRowHeight="16.5"/>
  <cols>
    <col min="2" max="2" width="5" customWidth="1"/>
    <col min="3" max="3" width="60.5" customWidth="1"/>
    <col min="4" max="4" width="14.25" customWidth="1"/>
    <col min="5" max="5" width="15.5" customWidth="1"/>
    <col min="6" max="6" width="14.25" customWidth="1"/>
    <col min="7" max="7" width="13.875" customWidth="1"/>
    <col min="8" max="8" width="14.375" customWidth="1"/>
    <col min="9" max="9" width="11.25" customWidth="1"/>
  </cols>
  <sheetData>
    <row r="1" spans="1:9">
      <c r="A1" t="s">
        <v>131</v>
      </c>
    </row>
    <row r="3" spans="1:9">
      <c r="A3" s="34" t="s">
        <v>126</v>
      </c>
      <c r="B3" s="38" t="s">
        <v>25</v>
      </c>
      <c r="C3" s="38"/>
      <c r="D3" s="7" t="s">
        <v>125</v>
      </c>
      <c r="E3" s="7" t="s">
        <v>6</v>
      </c>
      <c r="F3" s="7" t="s">
        <v>7</v>
      </c>
      <c r="G3" s="7" t="s">
        <v>22</v>
      </c>
      <c r="H3" s="7" t="s">
        <v>23</v>
      </c>
      <c r="I3" s="7" t="s">
        <v>16</v>
      </c>
    </row>
    <row r="4" spans="1:9">
      <c r="A4" s="34"/>
      <c r="B4" s="34">
        <v>1</v>
      </c>
      <c r="C4" s="34" t="s">
        <v>17</v>
      </c>
      <c r="D4" s="3">
        <f>SUM(E4:I4)</f>
        <v>98</v>
      </c>
      <c r="E4" s="3">
        <v>43</v>
      </c>
      <c r="F4" s="3">
        <v>40</v>
      </c>
      <c r="G4" s="3">
        <v>10</v>
      </c>
      <c r="H4" s="3">
        <v>5</v>
      </c>
      <c r="I4" s="3">
        <v>0</v>
      </c>
    </row>
    <row r="5" spans="1:9" s="15" customFormat="1" ht="13.5">
      <c r="A5" s="34"/>
      <c r="B5" s="34"/>
      <c r="C5" s="34"/>
      <c r="D5" s="13">
        <f>D4/SUM($E4:$I4)</f>
        <v>1</v>
      </c>
      <c r="E5" s="13">
        <f>E4/SUM($E4:$I4)</f>
        <v>0.43877551020408162</v>
      </c>
      <c r="F5" s="13">
        <f t="shared" ref="F5:H5" si="0">F4/SUM($E4:$I4)</f>
        <v>0.40816326530612246</v>
      </c>
      <c r="G5" s="13">
        <f t="shared" si="0"/>
        <v>0.10204081632653061</v>
      </c>
      <c r="H5" s="13">
        <f t="shared" si="0"/>
        <v>5.1020408163265307E-2</v>
      </c>
      <c r="I5" s="13">
        <f>I4/SUM($E4:$I4)</f>
        <v>0</v>
      </c>
    </row>
    <row r="6" spans="1:9">
      <c r="A6" s="34"/>
      <c r="B6" s="34">
        <v>2</v>
      </c>
      <c r="C6" s="34" t="s">
        <v>18</v>
      </c>
      <c r="D6" s="3">
        <f>SUM(E6:I6)</f>
        <v>98</v>
      </c>
      <c r="E6" s="3">
        <v>49</v>
      </c>
      <c r="F6" s="3">
        <v>32</v>
      </c>
      <c r="G6" s="3">
        <v>15</v>
      </c>
      <c r="H6" s="3">
        <v>2</v>
      </c>
      <c r="I6" s="3">
        <v>0</v>
      </c>
    </row>
    <row r="7" spans="1:9" s="15" customFormat="1" ht="13.5">
      <c r="A7" s="34"/>
      <c r="B7" s="34"/>
      <c r="C7" s="34"/>
      <c r="D7" s="13">
        <f>D6/SUM($E6:$I6)</f>
        <v>1</v>
      </c>
      <c r="E7" s="13">
        <f>E6/SUM($E6:$I6)</f>
        <v>0.5</v>
      </c>
      <c r="F7" s="13">
        <f t="shared" ref="F7:I7" si="1">F6/SUM($E6:$I6)</f>
        <v>0.32653061224489793</v>
      </c>
      <c r="G7" s="13">
        <f t="shared" si="1"/>
        <v>0.15306122448979592</v>
      </c>
      <c r="H7" s="13">
        <f t="shared" si="1"/>
        <v>2.0408163265306121E-2</v>
      </c>
      <c r="I7" s="13">
        <f t="shared" si="1"/>
        <v>0</v>
      </c>
    </row>
    <row r="8" spans="1:9">
      <c r="A8" s="34"/>
      <c r="B8" s="34">
        <v>3</v>
      </c>
      <c r="C8" s="34" t="s">
        <v>19</v>
      </c>
      <c r="D8" s="3">
        <f>SUM(E8:I8)</f>
        <v>98</v>
      </c>
      <c r="E8" s="3">
        <v>57</v>
      </c>
      <c r="F8" s="3">
        <v>27</v>
      </c>
      <c r="G8" s="3">
        <v>10</v>
      </c>
      <c r="H8" s="3">
        <v>4</v>
      </c>
      <c r="I8" s="3">
        <v>0</v>
      </c>
    </row>
    <row r="9" spans="1:9" s="15" customFormat="1" ht="13.5">
      <c r="A9" s="34"/>
      <c r="B9" s="34"/>
      <c r="C9" s="34"/>
      <c r="D9" s="13">
        <f>D8/SUM($E8:$I8)</f>
        <v>1</v>
      </c>
      <c r="E9" s="13">
        <f>E8/SUM($E8:$I8)</f>
        <v>0.58163265306122447</v>
      </c>
      <c r="F9" s="13">
        <f t="shared" ref="F9:I9" si="2">F8/SUM($E8:$I8)</f>
        <v>0.27551020408163263</v>
      </c>
      <c r="G9" s="13">
        <f t="shared" si="2"/>
        <v>0.10204081632653061</v>
      </c>
      <c r="H9" s="13">
        <f t="shared" si="2"/>
        <v>4.0816326530612242E-2</v>
      </c>
      <c r="I9" s="13">
        <f t="shared" si="2"/>
        <v>0</v>
      </c>
    </row>
    <row r="10" spans="1:9">
      <c r="A10" s="34"/>
      <c r="B10" s="34">
        <v>4</v>
      </c>
      <c r="C10" s="34" t="s">
        <v>20</v>
      </c>
      <c r="D10" s="3">
        <f>SUM(E10:I10)</f>
        <v>98</v>
      </c>
      <c r="E10" s="3">
        <v>38</v>
      </c>
      <c r="F10" s="3">
        <v>22</v>
      </c>
      <c r="G10" s="3">
        <v>28</v>
      </c>
      <c r="H10" s="3">
        <v>9</v>
      </c>
      <c r="I10" s="3">
        <v>1</v>
      </c>
    </row>
    <row r="11" spans="1:9" s="15" customFormat="1" ht="13.5">
      <c r="A11" s="34"/>
      <c r="B11" s="34"/>
      <c r="C11" s="34"/>
      <c r="D11" s="13">
        <f>D10/SUM($E10:$I10)</f>
        <v>1</v>
      </c>
      <c r="E11" s="13">
        <f>E10/SUM($E10:$I10)</f>
        <v>0.38775510204081631</v>
      </c>
      <c r="F11" s="13">
        <f t="shared" ref="F11:I11" si="3">F10/SUM($E10:$I10)</f>
        <v>0.22448979591836735</v>
      </c>
      <c r="G11" s="13">
        <f t="shared" si="3"/>
        <v>0.2857142857142857</v>
      </c>
      <c r="H11" s="13">
        <f t="shared" si="3"/>
        <v>9.1836734693877556E-2</v>
      </c>
      <c r="I11" s="13">
        <f t="shared" si="3"/>
        <v>1.020408163265306E-2</v>
      </c>
    </row>
    <row r="12" spans="1:9">
      <c r="A12" s="34"/>
      <c r="B12" s="34">
        <v>5</v>
      </c>
      <c r="C12" s="34" t="s">
        <v>21</v>
      </c>
      <c r="D12" s="3">
        <f>SUM(E12:I12)</f>
        <v>98</v>
      </c>
      <c r="E12" s="3">
        <v>58</v>
      </c>
      <c r="F12" s="3">
        <v>29</v>
      </c>
      <c r="G12" s="3">
        <v>7</v>
      </c>
      <c r="H12" s="3">
        <v>4</v>
      </c>
      <c r="I12" s="3">
        <v>0</v>
      </c>
    </row>
    <row r="13" spans="1:9" s="15" customFormat="1" ht="13.5">
      <c r="A13" s="34"/>
      <c r="B13" s="34"/>
      <c r="C13" s="34"/>
      <c r="D13" s="13">
        <f>D12/SUM($E12:$I12)</f>
        <v>1</v>
      </c>
      <c r="E13" s="13">
        <f>E12/SUM($E12:$I12)</f>
        <v>0.59183673469387754</v>
      </c>
      <c r="F13" s="13">
        <f t="shared" ref="F13:I13" si="4">F12/SUM($E12:$I12)</f>
        <v>0.29591836734693877</v>
      </c>
      <c r="G13" s="13">
        <f t="shared" si="4"/>
        <v>7.1428571428571425E-2</v>
      </c>
      <c r="H13" s="13">
        <f t="shared" si="4"/>
        <v>4.0816326530612242E-2</v>
      </c>
      <c r="I13" s="13">
        <f t="shared" si="4"/>
        <v>0</v>
      </c>
    </row>
    <row r="14" spans="1:9" ht="85.5" customHeight="1">
      <c r="A14" s="34"/>
      <c r="B14" s="2" t="s">
        <v>94</v>
      </c>
      <c r="C14" s="48" t="s">
        <v>183</v>
      </c>
      <c r="D14" s="49"/>
      <c r="E14" s="49"/>
      <c r="F14" s="49"/>
      <c r="G14" s="49"/>
      <c r="H14" s="49"/>
      <c r="I14" s="50"/>
    </row>
  </sheetData>
  <mergeCells count="13">
    <mergeCell ref="B3:C3"/>
    <mergeCell ref="A3:A14"/>
    <mergeCell ref="C14:I14"/>
    <mergeCell ref="C12:C13"/>
    <mergeCell ref="C10:C11"/>
    <mergeCell ref="C8:C9"/>
    <mergeCell ref="C6:C7"/>
    <mergeCell ref="C4:C5"/>
    <mergeCell ref="B4:B5"/>
    <mergeCell ref="B6:B7"/>
    <mergeCell ref="B8:B9"/>
    <mergeCell ref="B10:B11"/>
    <mergeCell ref="B12:B13"/>
  </mergeCells>
  <phoneticPr fontId="1" type="noConversion"/>
  <pageMargins left="0.7" right="0.7" top="0.75" bottom="0.75" header="0.3" footer="0.3"/>
  <pageSetup paperSize="9" scale="76" orientation="landscape" r:id="rId1"/>
  <ignoredErrors>
    <ignoredError sqref="D5:D12" 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A5C676-7D70-4722-848E-69C1EE92F35D}">
  <sheetPr>
    <pageSetUpPr fitToPage="1"/>
  </sheetPr>
  <dimension ref="A1:J31"/>
  <sheetViews>
    <sheetView workbookViewId="0">
      <selection activeCell="C14" sqref="C14:C15"/>
    </sheetView>
  </sheetViews>
  <sheetFormatPr defaultRowHeight="16.5"/>
  <cols>
    <col min="2" max="2" width="4.875" customWidth="1"/>
    <col min="3" max="3" width="40" customWidth="1"/>
    <col min="4" max="4" width="12.25" customWidth="1"/>
    <col min="5" max="5" width="11.75" customWidth="1"/>
    <col min="6" max="6" width="11.375" customWidth="1"/>
    <col min="7" max="7" width="12.25" customWidth="1"/>
    <col min="8" max="8" width="12.375" customWidth="1"/>
    <col min="9" max="9" width="12.5" customWidth="1"/>
    <col min="10" max="10" width="10.625" customWidth="1"/>
  </cols>
  <sheetData>
    <row r="1" spans="1:10">
      <c r="A1" t="s">
        <v>128</v>
      </c>
    </row>
    <row r="3" spans="1:10">
      <c r="A3" s="34" t="s">
        <v>127</v>
      </c>
      <c r="B3" s="38" t="s">
        <v>26</v>
      </c>
      <c r="C3" s="38"/>
      <c r="D3" s="7" t="s">
        <v>125</v>
      </c>
      <c r="E3" s="7" t="s">
        <v>28</v>
      </c>
      <c r="F3" s="7" t="s">
        <v>29</v>
      </c>
      <c r="G3" s="7" t="s">
        <v>30</v>
      </c>
      <c r="H3" s="7" t="s">
        <v>31</v>
      </c>
      <c r="I3" s="7" t="s">
        <v>32</v>
      </c>
      <c r="J3" s="7" t="s">
        <v>16</v>
      </c>
    </row>
    <row r="4" spans="1:10">
      <c r="A4" s="34"/>
      <c r="B4" s="34">
        <v>1</v>
      </c>
      <c r="C4" s="34" t="s">
        <v>33</v>
      </c>
      <c r="D4" s="3">
        <f t="shared" ref="D4:D31" si="0">SUM(E4:J4)</f>
        <v>98</v>
      </c>
      <c r="E4" s="3">
        <v>59</v>
      </c>
      <c r="F4" s="3">
        <v>22</v>
      </c>
      <c r="G4" s="3">
        <v>11</v>
      </c>
      <c r="H4" s="3">
        <v>2</v>
      </c>
      <c r="I4" s="3">
        <v>4</v>
      </c>
      <c r="J4" s="3">
        <v>0</v>
      </c>
    </row>
    <row r="5" spans="1:10" s="15" customFormat="1" ht="13.5">
      <c r="A5" s="34"/>
      <c r="B5" s="34"/>
      <c r="C5" s="34"/>
      <c r="D5" s="19">
        <f t="shared" si="0"/>
        <v>1</v>
      </c>
      <c r="E5" s="13">
        <f>E4/SUM($E4:$J4)</f>
        <v>0.60204081632653061</v>
      </c>
      <c r="F5" s="13">
        <f t="shared" ref="F5:J5" si="1">F4/SUM($E4:$J4)</f>
        <v>0.22448979591836735</v>
      </c>
      <c r="G5" s="13">
        <f t="shared" si="1"/>
        <v>0.11224489795918367</v>
      </c>
      <c r="H5" s="13">
        <f t="shared" si="1"/>
        <v>2.0408163265306121E-2</v>
      </c>
      <c r="I5" s="13">
        <f t="shared" si="1"/>
        <v>4.0816326530612242E-2</v>
      </c>
      <c r="J5" s="13">
        <f t="shared" si="1"/>
        <v>0</v>
      </c>
    </row>
    <row r="6" spans="1:10">
      <c r="A6" s="34"/>
      <c r="B6" s="34">
        <v>2</v>
      </c>
      <c r="C6" s="34" t="s">
        <v>34</v>
      </c>
      <c r="D6" s="3">
        <f t="shared" si="0"/>
        <v>98</v>
      </c>
      <c r="E6" s="3">
        <v>59</v>
      </c>
      <c r="F6" s="3">
        <v>23</v>
      </c>
      <c r="G6" s="3">
        <v>10</v>
      </c>
      <c r="H6" s="3">
        <v>2</v>
      </c>
      <c r="I6" s="3">
        <v>4</v>
      </c>
      <c r="J6" s="3">
        <v>0</v>
      </c>
    </row>
    <row r="7" spans="1:10" s="15" customFormat="1" ht="13.5">
      <c r="A7" s="34"/>
      <c r="B7" s="34"/>
      <c r="C7" s="34"/>
      <c r="D7" s="19">
        <f t="shared" si="0"/>
        <v>1</v>
      </c>
      <c r="E7" s="13">
        <f>E6/SUM($E6:$J6)</f>
        <v>0.60204081632653061</v>
      </c>
      <c r="F7" s="13">
        <f t="shared" ref="F7:J7" si="2">F6/SUM($E6:$J6)</f>
        <v>0.23469387755102042</v>
      </c>
      <c r="G7" s="13">
        <f t="shared" si="2"/>
        <v>0.10204081632653061</v>
      </c>
      <c r="H7" s="13">
        <f t="shared" si="2"/>
        <v>2.0408163265306121E-2</v>
      </c>
      <c r="I7" s="13">
        <f t="shared" si="2"/>
        <v>4.0816326530612242E-2</v>
      </c>
      <c r="J7" s="13">
        <f t="shared" si="2"/>
        <v>0</v>
      </c>
    </row>
    <row r="8" spans="1:10">
      <c r="A8" s="34"/>
      <c r="B8" s="34">
        <v>3</v>
      </c>
      <c r="C8" s="34" t="s">
        <v>35</v>
      </c>
      <c r="D8" s="3">
        <f t="shared" si="0"/>
        <v>98</v>
      </c>
      <c r="E8" s="3">
        <v>64</v>
      </c>
      <c r="F8" s="3">
        <v>19</v>
      </c>
      <c r="G8" s="3">
        <v>8</v>
      </c>
      <c r="H8" s="3">
        <v>3</v>
      </c>
      <c r="I8" s="3">
        <v>4</v>
      </c>
      <c r="J8" s="3">
        <v>0</v>
      </c>
    </row>
    <row r="9" spans="1:10" s="15" customFormat="1" ht="13.5">
      <c r="A9" s="34"/>
      <c r="B9" s="34"/>
      <c r="C9" s="34"/>
      <c r="D9" s="19">
        <f t="shared" si="0"/>
        <v>1</v>
      </c>
      <c r="E9" s="13">
        <f>E8/SUM($E8:$J8)</f>
        <v>0.65306122448979587</v>
      </c>
      <c r="F9" s="13">
        <f t="shared" ref="F9:J9" si="3">F8/SUM($E8:$J8)</f>
        <v>0.19387755102040816</v>
      </c>
      <c r="G9" s="13">
        <f t="shared" si="3"/>
        <v>8.1632653061224483E-2</v>
      </c>
      <c r="H9" s="13">
        <f t="shared" si="3"/>
        <v>3.0612244897959183E-2</v>
      </c>
      <c r="I9" s="13">
        <f t="shared" si="3"/>
        <v>4.0816326530612242E-2</v>
      </c>
      <c r="J9" s="13">
        <f t="shared" si="3"/>
        <v>0</v>
      </c>
    </row>
    <row r="10" spans="1:10">
      <c r="A10" s="34"/>
      <c r="B10" s="34">
        <v>4</v>
      </c>
      <c r="C10" s="34" t="s">
        <v>36</v>
      </c>
      <c r="D10" s="3">
        <f t="shared" si="0"/>
        <v>98</v>
      </c>
      <c r="E10" s="3">
        <v>54</v>
      </c>
      <c r="F10" s="3">
        <v>26</v>
      </c>
      <c r="G10" s="3">
        <v>13</v>
      </c>
      <c r="H10" s="3">
        <v>3</v>
      </c>
      <c r="I10" s="3">
        <v>2</v>
      </c>
      <c r="J10" s="3">
        <v>0</v>
      </c>
    </row>
    <row r="11" spans="1:10" s="15" customFormat="1" ht="13.5">
      <c r="A11" s="34"/>
      <c r="B11" s="34"/>
      <c r="C11" s="34"/>
      <c r="D11" s="19">
        <f t="shared" si="0"/>
        <v>1</v>
      </c>
      <c r="E11" s="13">
        <f>E10/SUM($E10:$J10)</f>
        <v>0.55102040816326525</v>
      </c>
      <c r="F11" s="13">
        <f t="shared" ref="F11:J11" si="4">F10/SUM($E10:$J10)</f>
        <v>0.26530612244897961</v>
      </c>
      <c r="G11" s="13">
        <f t="shared" si="4"/>
        <v>0.1326530612244898</v>
      </c>
      <c r="H11" s="13">
        <f t="shared" si="4"/>
        <v>3.0612244897959183E-2</v>
      </c>
      <c r="I11" s="13">
        <f t="shared" si="4"/>
        <v>2.0408163265306121E-2</v>
      </c>
      <c r="J11" s="13">
        <f t="shared" si="4"/>
        <v>0</v>
      </c>
    </row>
    <row r="12" spans="1:10">
      <c r="A12" s="34"/>
      <c r="B12" s="34">
        <v>5</v>
      </c>
      <c r="C12" s="34" t="s">
        <v>37</v>
      </c>
      <c r="D12" s="3">
        <f t="shared" si="0"/>
        <v>98</v>
      </c>
      <c r="E12" s="3">
        <v>38</v>
      </c>
      <c r="F12" s="3">
        <v>32</v>
      </c>
      <c r="G12" s="3">
        <v>20</v>
      </c>
      <c r="H12" s="3">
        <v>5</v>
      </c>
      <c r="I12" s="3">
        <v>2</v>
      </c>
      <c r="J12" s="3">
        <v>1</v>
      </c>
    </row>
    <row r="13" spans="1:10" s="15" customFormat="1" ht="13.5">
      <c r="A13" s="34"/>
      <c r="B13" s="34"/>
      <c r="C13" s="34"/>
      <c r="D13" s="19">
        <f t="shared" si="0"/>
        <v>0.99999999999999989</v>
      </c>
      <c r="E13" s="13">
        <f>E12/SUM($E12:$J12)</f>
        <v>0.38775510204081631</v>
      </c>
      <c r="F13" s="13">
        <f t="shared" ref="F13:J13" si="5">F12/SUM($E12:$J12)</f>
        <v>0.32653061224489793</v>
      </c>
      <c r="G13" s="13">
        <f t="shared" si="5"/>
        <v>0.20408163265306123</v>
      </c>
      <c r="H13" s="13">
        <f t="shared" si="5"/>
        <v>5.1020408163265307E-2</v>
      </c>
      <c r="I13" s="13">
        <f t="shared" si="5"/>
        <v>2.0408163265306121E-2</v>
      </c>
      <c r="J13" s="13">
        <f t="shared" si="5"/>
        <v>1.020408163265306E-2</v>
      </c>
    </row>
    <row r="14" spans="1:10">
      <c r="A14" s="34"/>
      <c r="B14" s="34">
        <v>6</v>
      </c>
      <c r="C14" s="34" t="s">
        <v>38</v>
      </c>
      <c r="D14" s="3">
        <f t="shared" si="0"/>
        <v>98</v>
      </c>
      <c r="E14" s="3">
        <v>35</v>
      </c>
      <c r="F14" s="3">
        <v>19</v>
      </c>
      <c r="G14" s="3">
        <v>26</v>
      </c>
      <c r="H14" s="3">
        <v>12</v>
      </c>
      <c r="I14" s="3">
        <v>5</v>
      </c>
      <c r="J14" s="3">
        <v>1</v>
      </c>
    </row>
    <row r="15" spans="1:10" s="15" customFormat="1" ht="13.5">
      <c r="A15" s="34"/>
      <c r="B15" s="34"/>
      <c r="C15" s="34"/>
      <c r="D15" s="19">
        <f t="shared" si="0"/>
        <v>1</v>
      </c>
      <c r="E15" s="13">
        <f>E14/SUM($E14:$J14)</f>
        <v>0.35714285714285715</v>
      </c>
      <c r="F15" s="13">
        <f t="shared" ref="F15:J15" si="6">F14/SUM($E14:$J14)</f>
        <v>0.19387755102040816</v>
      </c>
      <c r="G15" s="13">
        <f t="shared" si="6"/>
        <v>0.26530612244897961</v>
      </c>
      <c r="H15" s="13">
        <f t="shared" si="6"/>
        <v>0.12244897959183673</v>
      </c>
      <c r="I15" s="13">
        <f t="shared" si="6"/>
        <v>5.1020408163265307E-2</v>
      </c>
      <c r="J15" s="13">
        <f t="shared" si="6"/>
        <v>1.020408163265306E-2</v>
      </c>
    </row>
    <row r="16" spans="1:10">
      <c r="A16" s="34"/>
      <c r="B16" s="34">
        <v>7</v>
      </c>
      <c r="C16" s="34" t="s">
        <v>39</v>
      </c>
      <c r="D16" s="3">
        <f t="shared" si="0"/>
        <v>98</v>
      </c>
      <c r="E16" s="3">
        <v>51</v>
      </c>
      <c r="F16" s="3">
        <v>17</v>
      </c>
      <c r="G16" s="3">
        <v>20</v>
      </c>
      <c r="H16" s="3">
        <v>7</v>
      </c>
      <c r="I16" s="3">
        <v>3</v>
      </c>
      <c r="J16" s="3">
        <v>0</v>
      </c>
    </row>
    <row r="17" spans="1:10" s="15" customFormat="1" ht="13.5">
      <c r="A17" s="34"/>
      <c r="B17" s="34"/>
      <c r="C17" s="34"/>
      <c r="D17" s="19">
        <f t="shared" si="0"/>
        <v>1</v>
      </c>
      <c r="E17" s="13">
        <f>E16/SUM($E16:$J16)</f>
        <v>0.52040816326530615</v>
      </c>
      <c r="F17" s="13">
        <f t="shared" ref="F17:J17" si="7">F16/SUM($E16:$J16)</f>
        <v>0.17346938775510204</v>
      </c>
      <c r="G17" s="13">
        <f t="shared" si="7"/>
        <v>0.20408163265306123</v>
      </c>
      <c r="H17" s="13">
        <f t="shared" si="7"/>
        <v>7.1428571428571425E-2</v>
      </c>
      <c r="I17" s="13">
        <f t="shared" si="7"/>
        <v>3.0612244897959183E-2</v>
      </c>
      <c r="J17" s="13">
        <f t="shared" si="7"/>
        <v>0</v>
      </c>
    </row>
    <row r="18" spans="1:10">
      <c r="A18" s="34"/>
      <c r="B18" s="34">
        <v>8</v>
      </c>
      <c r="C18" s="34" t="s">
        <v>40</v>
      </c>
      <c r="D18" s="3">
        <f t="shared" si="0"/>
        <v>98</v>
      </c>
      <c r="E18" s="3">
        <v>33</v>
      </c>
      <c r="F18" s="3">
        <v>20</v>
      </c>
      <c r="G18" s="3">
        <v>24</v>
      </c>
      <c r="H18" s="3">
        <v>14</v>
      </c>
      <c r="I18" s="3">
        <v>7</v>
      </c>
      <c r="J18" s="3">
        <v>0</v>
      </c>
    </row>
    <row r="19" spans="1:10" s="15" customFormat="1" ht="13.5">
      <c r="A19" s="34"/>
      <c r="B19" s="34"/>
      <c r="C19" s="34"/>
      <c r="D19" s="19">
        <f t="shared" si="0"/>
        <v>1</v>
      </c>
      <c r="E19" s="13">
        <f>E18/SUM($E18:$J18)</f>
        <v>0.33673469387755101</v>
      </c>
      <c r="F19" s="13">
        <f t="shared" ref="F19:I19" si="8">F18/SUM($E18:$J18)</f>
        <v>0.20408163265306123</v>
      </c>
      <c r="G19" s="13">
        <f t="shared" si="8"/>
        <v>0.24489795918367346</v>
      </c>
      <c r="H19" s="13">
        <f t="shared" si="8"/>
        <v>0.14285714285714285</v>
      </c>
      <c r="I19" s="13">
        <f t="shared" si="8"/>
        <v>7.1428571428571425E-2</v>
      </c>
      <c r="J19" s="13">
        <f>J18/SUM($E18:$J18)</f>
        <v>0</v>
      </c>
    </row>
    <row r="20" spans="1:10">
      <c r="A20" s="34"/>
      <c r="B20" s="34">
        <v>9</v>
      </c>
      <c r="C20" s="34" t="s">
        <v>41</v>
      </c>
      <c r="D20" s="3">
        <f t="shared" si="0"/>
        <v>98</v>
      </c>
      <c r="E20" s="3">
        <v>36</v>
      </c>
      <c r="F20" s="3">
        <v>22</v>
      </c>
      <c r="G20" s="3">
        <v>24</v>
      </c>
      <c r="H20" s="3">
        <v>11</v>
      </c>
      <c r="I20" s="3">
        <v>5</v>
      </c>
      <c r="J20" s="3">
        <v>0</v>
      </c>
    </row>
    <row r="21" spans="1:10" s="15" customFormat="1" ht="13.5">
      <c r="A21" s="34"/>
      <c r="B21" s="34"/>
      <c r="C21" s="34"/>
      <c r="D21" s="19">
        <f t="shared" si="0"/>
        <v>1</v>
      </c>
      <c r="E21" s="13">
        <f>E20/SUM($E20:$J20)</f>
        <v>0.36734693877551022</v>
      </c>
      <c r="F21" s="13">
        <f t="shared" ref="F21:J21" si="9">F20/SUM($E20:$J20)</f>
        <v>0.22448979591836735</v>
      </c>
      <c r="G21" s="13">
        <f t="shared" si="9"/>
        <v>0.24489795918367346</v>
      </c>
      <c r="H21" s="13">
        <f t="shared" si="9"/>
        <v>0.11224489795918367</v>
      </c>
      <c r="I21" s="13">
        <f t="shared" si="9"/>
        <v>5.1020408163265307E-2</v>
      </c>
      <c r="J21" s="13">
        <f t="shared" si="9"/>
        <v>0</v>
      </c>
    </row>
    <row r="22" spans="1:10">
      <c r="A22" s="34"/>
      <c r="B22" s="34">
        <v>10</v>
      </c>
      <c r="C22" s="34" t="s">
        <v>42</v>
      </c>
      <c r="D22" s="3">
        <f t="shared" si="0"/>
        <v>98</v>
      </c>
      <c r="E22" s="3">
        <v>50</v>
      </c>
      <c r="F22" s="3">
        <v>24</v>
      </c>
      <c r="G22" s="3">
        <v>17</v>
      </c>
      <c r="H22" s="3">
        <v>5</v>
      </c>
      <c r="I22" s="3">
        <v>2</v>
      </c>
      <c r="J22" s="3">
        <v>0</v>
      </c>
    </row>
    <row r="23" spans="1:10" s="15" customFormat="1" ht="13.5">
      <c r="A23" s="34"/>
      <c r="B23" s="34"/>
      <c r="C23" s="34"/>
      <c r="D23" s="19">
        <f t="shared" si="0"/>
        <v>1</v>
      </c>
      <c r="E23" s="13">
        <f>E22/SUM($E22:$J22)</f>
        <v>0.51020408163265307</v>
      </c>
      <c r="F23" s="13">
        <f t="shared" ref="F23:J23" si="10">F22/SUM($E22:$J22)</f>
        <v>0.24489795918367346</v>
      </c>
      <c r="G23" s="13">
        <f t="shared" si="10"/>
        <v>0.17346938775510204</v>
      </c>
      <c r="H23" s="13">
        <f t="shared" si="10"/>
        <v>5.1020408163265307E-2</v>
      </c>
      <c r="I23" s="13">
        <f t="shared" si="10"/>
        <v>2.0408163265306121E-2</v>
      </c>
      <c r="J23" s="13">
        <f t="shared" si="10"/>
        <v>0</v>
      </c>
    </row>
    <row r="24" spans="1:10">
      <c r="A24" s="34"/>
      <c r="B24" s="34">
        <v>11</v>
      </c>
      <c r="C24" s="34" t="s">
        <v>43</v>
      </c>
      <c r="D24" s="3">
        <f t="shared" si="0"/>
        <v>98</v>
      </c>
      <c r="E24" s="3">
        <v>43</v>
      </c>
      <c r="F24" s="3">
        <v>23</v>
      </c>
      <c r="G24" s="3">
        <v>20</v>
      </c>
      <c r="H24" s="3">
        <v>7</v>
      </c>
      <c r="I24" s="3">
        <v>5</v>
      </c>
      <c r="J24" s="3">
        <v>0</v>
      </c>
    </row>
    <row r="25" spans="1:10" s="15" customFormat="1" ht="13.5">
      <c r="A25" s="34"/>
      <c r="B25" s="34"/>
      <c r="C25" s="34"/>
      <c r="D25" s="19">
        <f t="shared" si="0"/>
        <v>1</v>
      </c>
      <c r="E25" s="13">
        <f>E24/SUM($E24:$J24)</f>
        <v>0.43877551020408162</v>
      </c>
      <c r="F25" s="13">
        <f t="shared" ref="F25:J25" si="11">F24/SUM($E24:$J24)</f>
        <v>0.23469387755102042</v>
      </c>
      <c r="G25" s="13">
        <f t="shared" si="11"/>
        <v>0.20408163265306123</v>
      </c>
      <c r="H25" s="13">
        <f t="shared" si="11"/>
        <v>7.1428571428571425E-2</v>
      </c>
      <c r="I25" s="13">
        <f t="shared" si="11"/>
        <v>5.1020408163265307E-2</v>
      </c>
      <c r="J25" s="13">
        <f t="shared" si="11"/>
        <v>0</v>
      </c>
    </row>
    <row r="26" spans="1:10">
      <c r="A26" s="34"/>
      <c r="B26" s="34">
        <v>12</v>
      </c>
      <c r="C26" s="34" t="s">
        <v>44</v>
      </c>
      <c r="D26" s="3">
        <f t="shared" si="0"/>
        <v>98</v>
      </c>
      <c r="E26" s="3">
        <v>39</v>
      </c>
      <c r="F26" s="3">
        <v>19</v>
      </c>
      <c r="G26" s="3">
        <v>25</v>
      </c>
      <c r="H26" s="3">
        <v>11</v>
      </c>
      <c r="I26" s="3">
        <v>4</v>
      </c>
      <c r="J26" s="3">
        <v>0</v>
      </c>
    </row>
    <row r="27" spans="1:10" s="15" customFormat="1" ht="13.5">
      <c r="A27" s="34"/>
      <c r="B27" s="34"/>
      <c r="C27" s="34"/>
      <c r="D27" s="19">
        <f t="shared" si="0"/>
        <v>1</v>
      </c>
      <c r="E27" s="13">
        <f>E26/SUM($E26:$J26)</f>
        <v>0.39795918367346939</v>
      </c>
      <c r="F27" s="13">
        <f t="shared" ref="F27:J27" si="12">F26/SUM($E26:$J26)</f>
        <v>0.19387755102040816</v>
      </c>
      <c r="G27" s="13">
        <f t="shared" si="12"/>
        <v>0.25510204081632654</v>
      </c>
      <c r="H27" s="13">
        <f t="shared" si="12"/>
        <v>0.11224489795918367</v>
      </c>
      <c r="I27" s="13">
        <f t="shared" si="12"/>
        <v>4.0816326530612242E-2</v>
      </c>
      <c r="J27" s="13">
        <f t="shared" si="12"/>
        <v>0</v>
      </c>
    </row>
    <row r="28" spans="1:10">
      <c r="A28" s="34"/>
      <c r="B28" s="34">
        <v>13</v>
      </c>
      <c r="C28" s="34" t="s">
        <v>45</v>
      </c>
      <c r="D28" s="3">
        <f t="shared" si="0"/>
        <v>98</v>
      </c>
      <c r="E28" s="3">
        <v>43</v>
      </c>
      <c r="F28" s="3">
        <v>15</v>
      </c>
      <c r="G28" s="3">
        <v>20</v>
      </c>
      <c r="H28" s="3">
        <v>15</v>
      </c>
      <c r="I28" s="3">
        <v>5</v>
      </c>
      <c r="J28" s="3">
        <v>0</v>
      </c>
    </row>
    <row r="29" spans="1:10" s="15" customFormat="1" ht="13.5">
      <c r="A29" s="34"/>
      <c r="B29" s="34"/>
      <c r="C29" s="34"/>
      <c r="D29" s="19">
        <f t="shared" si="0"/>
        <v>1</v>
      </c>
      <c r="E29" s="13">
        <f>E28/SUM($E28:$J28)</f>
        <v>0.43877551020408162</v>
      </c>
      <c r="F29" s="13">
        <f t="shared" ref="F29:J29" si="13">F28/SUM($E28:$J28)</f>
        <v>0.15306122448979592</v>
      </c>
      <c r="G29" s="13">
        <f t="shared" si="13"/>
        <v>0.20408163265306123</v>
      </c>
      <c r="H29" s="13">
        <f t="shared" si="13"/>
        <v>0.15306122448979592</v>
      </c>
      <c r="I29" s="13">
        <f t="shared" si="13"/>
        <v>5.1020408163265307E-2</v>
      </c>
      <c r="J29" s="13">
        <f t="shared" si="13"/>
        <v>0</v>
      </c>
    </row>
    <row r="30" spans="1:10">
      <c r="A30" s="34"/>
      <c r="B30" s="34">
        <v>14</v>
      </c>
      <c r="C30" s="34" t="s">
        <v>46</v>
      </c>
      <c r="D30" s="3">
        <f t="shared" si="0"/>
        <v>98</v>
      </c>
      <c r="E30" s="3">
        <v>28</v>
      </c>
      <c r="F30" s="3">
        <v>20</v>
      </c>
      <c r="G30" s="3">
        <v>26</v>
      </c>
      <c r="H30" s="3">
        <v>15</v>
      </c>
      <c r="I30" s="3">
        <v>9</v>
      </c>
      <c r="J30" s="3">
        <v>0</v>
      </c>
    </row>
    <row r="31" spans="1:10" s="15" customFormat="1" ht="13.5">
      <c r="A31" s="34"/>
      <c r="B31" s="34"/>
      <c r="C31" s="34"/>
      <c r="D31" s="19">
        <f t="shared" si="0"/>
        <v>1</v>
      </c>
      <c r="E31" s="13">
        <f>E30/SUM($E30:$J30)</f>
        <v>0.2857142857142857</v>
      </c>
      <c r="F31" s="13">
        <f t="shared" ref="F31:J31" si="14">F30/SUM($E30:$J30)</f>
        <v>0.20408163265306123</v>
      </c>
      <c r="G31" s="13">
        <f t="shared" si="14"/>
        <v>0.26530612244897961</v>
      </c>
      <c r="H31" s="13">
        <f t="shared" si="14"/>
        <v>0.15306122448979592</v>
      </c>
      <c r="I31" s="13">
        <f t="shared" si="14"/>
        <v>9.1836734693877556E-2</v>
      </c>
      <c r="J31" s="13">
        <f t="shared" si="14"/>
        <v>0</v>
      </c>
    </row>
  </sheetData>
  <mergeCells count="30">
    <mergeCell ref="A3:A31"/>
    <mergeCell ref="B24:B25"/>
    <mergeCell ref="B22:B23"/>
    <mergeCell ref="B20:B21"/>
    <mergeCell ref="B18:B19"/>
    <mergeCell ref="B16:B17"/>
    <mergeCell ref="B14:B15"/>
    <mergeCell ref="B12:B13"/>
    <mergeCell ref="B10:B11"/>
    <mergeCell ref="B4:B5"/>
    <mergeCell ref="B6:B7"/>
    <mergeCell ref="B8:B9"/>
    <mergeCell ref="B30:B31"/>
    <mergeCell ref="B28:B29"/>
    <mergeCell ref="B26:B27"/>
    <mergeCell ref="B3:C3"/>
    <mergeCell ref="C30:C31"/>
    <mergeCell ref="C28:C29"/>
    <mergeCell ref="C26:C27"/>
    <mergeCell ref="C24:C25"/>
    <mergeCell ref="C22:C23"/>
    <mergeCell ref="C10:C11"/>
    <mergeCell ref="C8:C9"/>
    <mergeCell ref="C6:C7"/>
    <mergeCell ref="C4:C5"/>
    <mergeCell ref="C20:C21"/>
    <mergeCell ref="C18:C19"/>
    <mergeCell ref="C16:C17"/>
    <mergeCell ref="C14:C15"/>
    <mergeCell ref="C12:C13"/>
  </mergeCells>
  <phoneticPr fontId="1" type="noConversion"/>
  <pageMargins left="0.7" right="0.7" top="0.75" bottom="0.75" header="0.3" footer="0.3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Sheet1</vt:lpstr>
      <vt:lpstr>기본정보</vt:lpstr>
      <vt:lpstr>문1</vt:lpstr>
      <vt:lpstr>문2</vt:lpstr>
      <vt:lpstr>문3</vt:lpstr>
      <vt:lpstr>문4</vt:lpstr>
      <vt:lpstr>문5</vt:lpstr>
      <vt:lpstr>문6-1</vt:lpstr>
      <vt:lpstr>문6-2</vt:lpstr>
      <vt:lpstr>문6-3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사용자</dc:creator>
  <cp:lastModifiedBy>Windows 사용자</cp:lastModifiedBy>
  <cp:lastPrinted>2024-12-03T04:53:01Z</cp:lastPrinted>
  <dcterms:created xsi:type="dcterms:W3CDTF">2023-12-04T09:41:21Z</dcterms:created>
  <dcterms:modified xsi:type="dcterms:W3CDTF">2024-12-11T02:35:50Z</dcterms:modified>
</cp:coreProperties>
</file>